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2012" sheetId="1" r:id="rId1"/>
  </sheets>
  <definedNames>
    <definedName name="_xlnm.Print_Area" localSheetId="0">'2012'!$A$1:$I$132</definedName>
    <definedName name="Excel_BuiltIn_Print_Area_1">'2012'!$A$1:$I$129</definedName>
    <definedName name="Excel_BuiltIn_Print_Area_1_1">'2012'!$A$1:$I$128</definedName>
    <definedName name="Excel_BuiltIn_Print_Area_1_1_1">"$#REF!.$A$1:$I$80"</definedName>
    <definedName name="Excel_BuiltIn_Print_Area_1_1_11">'2012'!$A$1:$I$128</definedName>
    <definedName name="Excel_BuiltIn_Print_Area_2">"$#REF!.$A$1:$I$781"</definedName>
    <definedName name="Excel_BuiltIn_Print_Area_3">"$#REF!.$A$1:$I$780"</definedName>
    <definedName name="Excel_BuiltIn_Print_Area_4">"$#REF!.$A$1:$I$779"</definedName>
    <definedName name="Excel_BuiltIn_Print_Area_5">"$#REF!.$A$1:$I$779"</definedName>
    <definedName name="Excel_BuiltIn_Print_Area_6">"$#REF!.$A$1:$I$779"</definedName>
    <definedName name="Excel_BuiltIn_Print_Area_7">"$#REF!.$A$1:$I$80"</definedName>
    <definedName name="Excel_BuiltIn_Print_Area_9">"$#REF!.$A$1:$I$770"</definedName>
  </definedNames>
  <calcPr fullCalcOnLoad="1"/>
</workbook>
</file>

<file path=xl/sharedStrings.xml><?xml version="1.0" encoding="utf-8"?>
<sst xmlns="http://schemas.openxmlformats.org/spreadsheetml/2006/main" count="350" uniqueCount="257">
  <si>
    <r>
      <rPr>
        <b/>
        <sz val="12"/>
        <rFont val="Arial"/>
        <family val="1"/>
      </rPr>
      <t xml:space="preserve">RUBRADO GENERAL _ </t>
    </r>
    <r>
      <rPr>
        <b/>
        <sz val="12"/>
        <color indexed="8"/>
        <rFont val="Arial"/>
        <family val="1"/>
      </rPr>
      <t>Reacondicionamiento de Policlinica GABOTO</t>
    </r>
  </si>
  <si>
    <t xml:space="preserve">ITEM </t>
  </si>
  <si>
    <t>Rubro</t>
  </si>
  <si>
    <t>Metraje</t>
  </si>
  <si>
    <t>Unidad</t>
  </si>
  <si>
    <t>Precio Unitario</t>
  </si>
  <si>
    <t>Monto Imponible</t>
  </si>
  <si>
    <t>Precio Total</t>
  </si>
  <si>
    <t>Total Monto Imponible</t>
  </si>
  <si>
    <t>0.0.0</t>
  </si>
  <si>
    <t>Trabajos Técnicos Preliminares</t>
  </si>
  <si>
    <t>0.1.0</t>
  </si>
  <si>
    <t>Proyecto Ejecutivo.</t>
  </si>
  <si>
    <t>global</t>
  </si>
  <si>
    <t>Área de piso</t>
  </si>
  <si>
    <t>0.2.0</t>
  </si>
  <si>
    <t>Plan de Seguridad.</t>
  </si>
  <si>
    <t>Área de tabiques</t>
  </si>
  <si>
    <t>1.0.0</t>
  </si>
  <si>
    <t>Implantación</t>
  </si>
  <si>
    <t>Área de muro existente</t>
  </si>
  <si>
    <t>1.1.0</t>
  </si>
  <si>
    <t>Trabajos previos</t>
  </si>
  <si>
    <t>Perímetro zócalo</t>
  </si>
  <si>
    <t>1.2.0</t>
  </si>
  <si>
    <t>Barreras y vallado en todo el perímetro de obra H=1,80</t>
  </si>
  <si>
    <t>Área para enduído</t>
  </si>
  <si>
    <t>1.3.0</t>
  </si>
  <si>
    <t>Replanteos</t>
  </si>
  <si>
    <t>Área para pintar</t>
  </si>
  <si>
    <t>1.4.0</t>
  </si>
  <si>
    <t>Cartel de Obra (dimensión 2,26m x 1,13m)</t>
  </si>
  <si>
    <t>1.5.0</t>
  </si>
  <si>
    <t>Obrador</t>
  </si>
  <si>
    <t>2.0.0</t>
  </si>
  <si>
    <t>Demolición y transporte</t>
  </si>
  <si>
    <t>Perímetro guardasilla</t>
  </si>
  <si>
    <t>2.1.0</t>
  </si>
  <si>
    <t>Demolición de muros</t>
  </si>
  <si>
    <r>
      <rPr>
        <sz val="8"/>
        <rFont val="Arial"/>
        <family val="2"/>
      </rPr>
      <t>m</t>
    </r>
    <r>
      <rPr>
        <sz val="8"/>
        <rFont val="Calibri"/>
        <family val="2"/>
      </rPr>
      <t>³</t>
    </r>
  </si>
  <si>
    <t>Volúmen muro a demoler</t>
  </si>
  <si>
    <t>2.2.0</t>
  </si>
  <si>
    <t>Picado de revestimientos y contrapisos</t>
  </si>
  <si>
    <r>
      <rPr>
        <sz val="8"/>
        <rFont val="Arial"/>
        <family val="2"/>
      </rPr>
      <t>m</t>
    </r>
    <r>
      <rPr>
        <sz val="8"/>
        <rFont val="Calibri"/>
        <family val="2"/>
      </rPr>
      <t>²</t>
    </r>
  </si>
  <si>
    <t>Área de revestimiento a retirar</t>
  </si>
  <si>
    <t>2.3.0</t>
  </si>
  <si>
    <t>Retiro de aberturas</t>
  </si>
  <si>
    <t>Aberturas a retirar</t>
  </si>
  <si>
    <t>2.4.0</t>
  </si>
  <si>
    <t>Tratamiento de armaduras</t>
  </si>
  <si>
    <t>2.5.0</t>
  </si>
  <si>
    <t>Picado de revoques flojos y en mal estado</t>
  </si>
  <si>
    <t>3.0.0</t>
  </si>
  <si>
    <t>Estructura</t>
  </si>
  <si>
    <t>3.1.0</t>
  </si>
  <si>
    <t>Antepechos y dinteles de Hormigón Armado</t>
  </si>
  <si>
    <t>3.2.0</t>
  </si>
  <si>
    <t>Estructura en perfiles normalizados de hierro</t>
  </si>
  <si>
    <t>3.3.0</t>
  </si>
  <si>
    <t>Estructura de soporte de "piel" exterior</t>
  </si>
  <si>
    <t>3.4.0</t>
  </si>
  <si>
    <t>Tratamiento de patologías en armaduras con corrosión</t>
  </si>
  <si>
    <t>4.0.0</t>
  </si>
  <si>
    <t>Mampostería</t>
  </si>
  <si>
    <t>4.1.0</t>
  </si>
  <si>
    <t>Mampostería de Ticholos</t>
  </si>
  <si>
    <t>4.2.0</t>
  </si>
  <si>
    <t>Placas de yeso con omegas sobre muros existentes</t>
  </si>
  <si>
    <t>4.3.0</t>
  </si>
  <si>
    <t>Tabiques de yeso</t>
  </si>
  <si>
    <t>5.0.0</t>
  </si>
  <si>
    <t>Tratamiento de impermeabilización en techos</t>
  </si>
  <si>
    <t>5.1.0</t>
  </si>
  <si>
    <t>Alisado y bacheo</t>
  </si>
  <si>
    <t>5.2.0</t>
  </si>
  <si>
    <t>Capa Imprimacion asfaltica</t>
  </si>
  <si>
    <t>5.3.0</t>
  </si>
  <si>
    <t>Colocacion de membrana asfal. c/aluminio gofrado e=4mm</t>
  </si>
  <si>
    <t>5.4.0</t>
  </si>
  <si>
    <t>Pintado de juntas con aluminio asfaltico</t>
  </si>
  <si>
    <t>5.5.0</t>
  </si>
  <si>
    <t>Pruebas de estanqueidad</t>
  </si>
  <si>
    <t>5.6.0</t>
  </si>
  <si>
    <t>Colocacion de camineros membrana mineralizada</t>
  </si>
  <si>
    <t>6.0.0</t>
  </si>
  <si>
    <t>Revoques interiores y exteriores</t>
  </si>
  <si>
    <t>6.1.0</t>
  </si>
  <si>
    <t>Revoques grueso y fino</t>
  </si>
  <si>
    <t>6.2.0</t>
  </si>
  <si>
    <t>Colocación de cantoneras</t>
  </si>
  <si>
    <t>7.0.0</t>
  </si>
  <si>
    <t>Revestimientos cerámicos</t>
  </si>
  <si>
    <t>7.1.0</t>
  </si>
  <si>
    <t>Revestimiento Cerámico de Pared 60cmx30cm blanco</t>
  </si>
  <si>
    <t>7.2.0</t>
  </si>
  <si>
    <t>Pavimento interior Porcelanato 60cm x 60cm Gris</t>
  </si>
  <si>
    <t>8.0.0</t>
  </si>
  <si>
    <t>Pavimentos y zocalos</t>
  </si>
  <si>
    <t>Zocalos MDF laminados</t>
  </si>
  <si>
    <t>Pavimento rampa acceso hormigón armado alisado</t>
  </si>
  <si>
    <t>9.0.0</t>
  </si>
  <si>
    <t>Mármoles y granitos</t>
  </si>
  <si>
    <t>9.1.0</t>
  </si>
  <si>
    <t>Mesada en granito gris mara M1</t>
  </si>
  <si>
    <t>9.2.0</t>
  </si>
  <si>
    <t>Mesada en granito gris mara M2</t>
  </si>
  <si>
    <t>9.3.0</t>
  </si>
  <si>
    <t>Mesada en granito gris mara M3</t>
  </si>
  <si>
    <t>9.4.0</t>
  </si>
  <si>
    <t>Mesada en granito gris mara M4</t>
  </si>
  <si>
    <t>10.0.0</t>
  </si>
  <si>
    <t>Cielorrasos</t>
  </si>
  <si>
    <t>10.1.0</t>
  </si>
  <si>
    <t>Picado y reparación de revoques de cielorrasos flojos</t>
  </si>
  <si>
    <t>10.2.0</t>
  </si>
  <si>
    <t>Reparación y tratamiento de armaduras corroidas con tipo Sikatop Armatec-108 o similar c/sup.</t>
  </si>
  <si>
    <t>10.3.0</t>
  </si>
  <si>
    <t>Suministro y colocación de cielorrasos tipo Armstrong de 60x60</t>
  </si>
  <si>
    <t>10.4.0</t>
  </si>
  <si>
    <t>Encintado y masillado en general de cielorrasos con placas de yeso</t>
  </si>
  <si>
    <t>11.0.0</t>
  </si>
  <si>
    <t>Cerramiento "piel" de fachada</t>
  </si>
  <si>
    <t>11.1.0</t>
  </si>
  <si>
    <t xml:space="preserve">Chapa panel CD-400 aluzinc c/perforaciones </t>
  </si>
  <si>
    <t>11.2.0</t>
  </si>
  <si>
    <t>Opcion chapa perforada tipo Hierromat e=1,6mm</t>
  </si>
  <si>
    <t>12.0.0</t>
  </si>
  <si>
    <t>Pinturas</t>
  </si>
  <si>
    <t>12.1.0</t>
  </si>
  <si>
    <t>Preparación de superficies</t>
  </si>
  <si>
    <t>12.2.0</t>
  </si>
  <si>
    <t>Enduído total de paredes</t>
  </si>
  <si>
    <t>12.3.0</t>
  </si>
  <si>
    <t>Fondo en paramentos y cielorrasos</t>
  </si>
  <si>
    <t>12.4.0</t>
  </si>
  <si>
    <t>Pintura de cielorrasos con insecticida, bactericida y antihongo</t>
  </si>
  <si>
    <t>12.5.0</t>
  </si>
  <si>
    <t>Pintura de muros y tabiques interiores tipo Incalex Superlavable o similar c/sup.</t>
  </si>
  <si>
    <t>12.6.0</t>
  </si>
  <si>
    <t>Pintura de muros exteriores antialgas colores varios a definir  tipo Incamur o similar c/sup.</t>
  </si>
  <si>
    <t>12.7.0</t>
  </si>
  <si>
    <t xml:space="preserve">Fondo sintético convertidor de óxido para herrería 2 manos tipo Cromox o similar cal./sup. </t>
  </si>
  <si>
    <t>12.8.0</t>
  </si>
  <si>
    <t>Esmaltes sintético brillante para herrería tipo sintético Inca o similar cal./sup</t>
  </si>
  <si>
    <t>12.9.0</t>
  </si>
  <si>
    <t>Fondo y Esmaltes en  carpinterías</t>
  </si>
  <si>
    <t>13.0.0</t>
  </si>
  <si>
    <t>Instalación Sanitaria</t>
  </si>
  <si>
    <t>13.1.0</t>
  </si>
  <si>
    <t>Losa sanitaria Inodoro con mochila tipo Bari  de Ferrum o similar cal./sup</t>
  </si>
  <si>
    <t>13.2.0</t>
  </si>
  <si>
    <t>Accesorios losa sanitaria  tipo Bari  de Ferrum o similar cal./sup</t>
  </si>
  <si>
    <t>13.3.0</t>
  </si>
  <si>
    <t>Tapa inodoro MDF laqueado c/herrajes metálicos  tipo Bari  de Ferrum o similar cal./sup</t>
  </si>
  <si>
    <t>13.4.0</t>
  </si>
  <si>
    <t>Losa sanitaria Inodoro con mochila para discapacitados  tipo Espacio  de Ferrum o similar cal./sup</t>
  </si>
  <si>
    <t>13.5.0</t>
  </si>
  <si>
    <t>Tapa inodoro herradura MDF laqueado c/herrajes metálicos  tipo Espacio  de Ferrum o similar cal./sup</t>
  </si>
  <si>
    <t>13.6.0</t>
  </si>
  <si>
    <t>Grifería mesada enfermeria tipo Vindex o similar cal.sup.</t>
  </si>
  <si>
    <t>13.7.0</t>
  </si>
  <si>
    <t>Grifería baño mesada para discapacitados tipo Benefit de Docol o similar cal.sup.</t>
  </si>
  <si>
    <t>13.8.0</t>
  </si>
  <si>
    <t>Barra fija en A.inox L=0.80m para discapacitados tipo Benefit de Docol o similar cal.sup.</t>
  </si>
  <si>
    <t>13.9.0</t>
  </si>
  <si>
    <t>Barra abatible en A.inox L=0.80m para discapacitados tipo Benefit de Docol o similar cal.sup.</t>
  </si>
  <si>
    <t>13.10.0</t>
  </si>
  <si>
    <t>Grifería baño mesada tipo Vindex o similar cal.sup.</t>
  </si>
  <si>
    <t>13.11.0</t>
  </si>
  <si>
    <t>Marcos y rejillas metálicas cromadas para baños</t>
  </si>
  <si>
    <t>13.12.0</t>
  </si>
  <si>
    <t>Grasera</t>
  </si>
  <si>
    <t>13.13.0</t>
  </si>
  <si>
    <t>Cámaras de Inspección y BD con marco de acero</t>
  </si>
  <si>
    <t>13.15.0</t>
  </si>
  <si>
    <t>Nueva red de abastecimiento de agua fría</t>
  </si>
  <si>
    <t>13.16.0</t>
  </si>
  <si>
    <t>Nueva red de desagues</t>
  </si>
  <si>
    <t>14.0.0</t>
  </si>
  <si>
    <t>Instalación Eléctrica</t>
  </si>
  <si>
    <t>14.1.0</t>
  </si>
  <si>
    <t>Puestas</t>
  </si>
  <si>
    <t>14.2.0</t>
  </si>
  <si>
    <t>Luminarias tipo L1</t>
  </si>
  <si>
    <t>14.3.0</t>
  </si>
  <si>
    <t>Luminarias tipo L2</t>
  </si>
  <si>
    <t>…</t>
  </si>
  <si>
    <t>según planillas</t>
  </si>
  <si>
    <t>14.4.0</t>
  </si>
  <si>
    <t>Iluminación de emergencia con respaldo de batería incorporada</t>
  </si>
  <si>
    <t>14.5.0</t>
  </si>
  <si>
    <t>Tableros</t>
  </si>
  <si>
    <t>14.6.0</t>
  </si>
  <si>
    <t>Plaquetas y módulos tipo Loft de Conatel o similar de cal.sup.</t>
  </si>
  <si>
    <t>15.0.0</t>
  </si>
  <si>
    <t>Corrientes débiles</t>
  </si>
  <si>
    <t>16.0.0</t>
  </si>
  <si>
    <t>Medidas contra incendio</t>
  </si>
  <si>
    <t>16.1.0</t>
  </si>
  <si>
    <t>Extintores del tipo ABC</t>
  </si>
  <si>
    <t>16.2.0</t>
  </si>
  <si>
    <t>Señalización</t>
  </si>
  <si>
    <t>16,3,0</t>
  </si>
  <si>
    <t>Luces de emergencia</t>
  </si>
  <si>
    <t>17.0.0</t>
  </si>
  <si>
    <t>Carpintería de Madera</t>
  </si>
  <si>
    <t>Ver planillas</t>
  </si>
  <si>
    <t>18.0.0</t>
  </si>
  <si>
    <t>Carpintería de Aluminio</t>
  </si>
  <si>
    <t>19.0.0</t>
  </si>
  <si>
    <t>Herrería</t>
  </si>
  <si>
    <t>19.1.0</t>
  </si>
  <si>
    <t>Rejas</t>
  </si>
  <si>
    <t>19.2.0</t>
  </si>
  <si>
    <t>Barandas</t>
  </si>
  <si>
    <t>20.0.0</t>
  </si>
  <si>
    <t>Vidrio</t>
  </si>
  <si>
    <t>21.0.0</t>
  </si>
  <si>
    <t>Varios</t>
  </si>
  <si>
    <t>21.1.0</t>
  </si>
  <si>
    <t>Guardasilla</t>
  </si>
  <si>
    <t>ml</t>
  </si>
  <si>
    <t>22.0.0</t>
  </si>
  <si>
    <t>Acondicionamiento Térmico</t>
  </si>
  <si>
    <t>22.1.0</t>
  </si>
  <si>
    <t>22.2.0</t>
  </si>
  <si>
    <t>Red de desagues canalizada a red general de sanitaria de cada Equipos de Aire Acondicionado</t>
  </si>
  <si>
    <t>22.3.0</t>
  </si>
  <si>
    <t>Equipos de Aire Acondicionado</t>
  </si>
  <si>
    <t>23.0.0</t>
  </si>
  <si>
    <t>Señalética y cartelería</t>
  </si>
  <si>
    <t>23.1.0</t>
  </si>
  <si>
    <t>Cartel de No Fumar cortado en vinilio cartelero y pegado en sintra PVC blanco 15cmx24cmx5mm</t>
  </si>
  <si>
    <t>23.2.0</t>
  </si>
  <si>
    <t>Rótulos en vinilo cartelero en todos los locales</t>
  </si>
  <si>
    <t>24.0.0</t>
  </si>
  <si>
    <t>25.0.0</t>
  </si>
  <si>
    <t>Costos generales de la obra</t>
  </si>
  <si>
    <t>Limpieza de obra</t>
  </si>
  <si>
    <t xml:space="preserve">SUBTOTAL  1 </t>
  </si>
  <si>
    <t xml:space="preserve">($) </t>
  </si>
  <si>
    <t>IMPREVISTOS  10%</t>
  </si>
  <si>
    <t xml:space="preserve">SUBTOTAL  2 </t>
  </si>
  <si>
    <t>IVA (22%)</t>
  </si>
  <si>
    <t>SUBTOTAL 3 (Incluido los impuestos)</t>
  </si>
  <si>
    <t xml:space="preserve">MONTO IMPONIBLE </t>
  </si>
  <si>
    <t>Monto Imponible Imprevistos (50%Imprevistos)</t>
  </si>
  <si>
    <t>TOTAL GENERAL</t>
  </si>
  <si>
    <t>NOTA IMPORTANTE:</t>
  </si>
  <si>
    <t>La empresa no podrá eliminar renglones, deberá cotizar todos los renglones del rubrado oficial, no se admitirán rubros valor $0,00.</t>
  </si>
  <si>
    <t>Si se podrá abrir el rubrado especificando y detallando la oferta  incluyendo mas renglones en su cotización.</t>
  </si>
  <si>
    <t>3.5.0</t>
  </si>
  <si>
    <t>Estructura de ducto de ascensor</t>
  </si>
  <si>
    <t>8.1.0.</t>
  </si>
  <si>
    <t>8.2.0</t>
  </si>
  <si>
    <t>Instalación eléctrica c/tablero independiente para el Aire Acondicionado</t>
  </si>
  <si>
    <t>Red telefonia, informatica, Tv, emergencia</t>
  </si>
</sst>
</file>

<file path=xl/styles.xml><?xml version="1.0" encoding="utf-8"?>
<styleSheet xmlns="http://schemas.openxmlformats.org/spreadsheetml/2006/main">
  <numFmts count="18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[$$-380A]#,##0.00;[Red]\([$$-380A]#,##0.00\)"/>
    <numFmt numFmtId="173" formatCode="#,##0.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12"/>
      <name val="Arial"/>
      <family val="1"/>
    </font>
    <font>
      <b/>
      <sz val="12"/>
      <color indexed="8"/>
      <name val="Arial"/>
      <family val="1"/>
    </font>
    <font>
      <sz val="18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22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6" fillId="2" borderId="1" applyNumberFormat="0" applyAlignment="0" applyProtection="0"/>
    <xf numFmtId="0" fontId="4" fillId="12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8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1" fillId="2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15" borderId="10" xfId="0" applyFont="1" applyFill="1" applyBorder="1" applyAlignment="1">
      <alignment horizontal="center"/>
    </xf>
    <xf numFmtId="0" fontId="22" fillId="15" borderId="11" xfId="0" applyFont="1" applyFill="1" applyBorder="1" applyAlignment="1">
      <alignment horizontal="center"/>
    </xf>
    <xf numFmtId="0" fontId="22" fillId="15" borderId="11" xfId="0" applyFont="1" applyFill="1" applyBorder="1" applyAlignment="1">
      <alignment horizontal="left"/>
    </xf>
    <xf numFmtId="0" fontId="22" fillId="15" borderId="12" xfId="0" applyFont="1" applyFill="1" applyBorder="1" applyAlignment="1">
      <alignment horizontal="center"/>
    </xf>
    <xf numFmtId="172" fontId="22" fillId="15" borderId="12" xfId="0" applyNumberFormat="1" applyFont="1" applyFill="1" applyBorder="1" applyAlignment="1">
      <alignment horizontal="center" wrapText="1"/>
    </xf>
    <xf numFmtId="172" fontId="22" fillId="15" borderId="13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4" fillId="6" borderId="15" xfId="0" applyFont="1" applyFill="1" applyBorder="1" applyAlignment="1">
      <alignment horizontal="left" vertical="center" indent="2"/>
    </xf>
    <xf numFmtId="0" fontId="25" fillId="6" borderId="16" xfId="0" applyFont="1" applyFill="1" applyBorder="1" applyAlignment="1">
      <alignment horizontal="center"/>
    </xf>
    <xf numFmtId="172" fontId="25" fillId="6" borderId="16" xfId="0" applyNumberFormat="1" applyFont="1" applyFill="1" applyBorder="1" applyAlignment="1">
      <alignment/>
    </xf>
    <xf numFmtId="172" fontId="25" fillId="6" borderId="17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6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 vertical="center" indent="2"/>
    </xf>
    <xf numFmtId="172" fontId="18" fillId="0" borderId="19" xfId="0" applyNumberFormat="1" applyFont="1" applyFill="1" applyBorder="1" applyAlignment="1">
      <alignment/>
    </xf>
    <xf numFmtId="172" fontId="18" fillId="0" borderId="2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24" fillId="6" borderId="21" xfId="0" applyFont="1" applyFill="1" applyBorder="1" applyAlignment="1">
      <alignment horizontal="left" vertical="center" indent="2"/>
    </xf>
    <xf numFmtId="0" fontId="25" fillId="6" borderId="0" xfId="0" applyFont="1" applyFill="1" applyBorder="1" applyAlignment="1">
      <alignment horizontal="center"/>
    </xf>
    <xf numFmtId="172" fontId="25" fillId="6" borderId="0" xfId="0" applyNumberFormat="1" applyFont="1" applyFill="1" applyBorder="1" applyAlignment="1">
      <alignment/>
    </xf>
    <xf numFmtId="172" fontId="25" fillId="6" borderId="22" xfId="0" applyNumberFormat="1" applyFont="1" applyFill="1" applyBorder="1" applyAlignment="1">
      <alignment/>
    </xf>
    <xf numFmtId="0" fontId="26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 vertical="center" indent="2"/>
    </xf>
    <xf numFmtId="172" fontId="18" fillId="0" borderId="24" xfId="0" applyNumberFormat="1" applyFont="1" applyFill="1" applyBorder="1" applyAlignment="1">
      <alignment/>
    </xf>
    <xf numFmtId="172" fontId="18" fillId="0" borderId="25" xfId="0" applyNumberFormat="1" applyFont="1" applyFill="1" applyBorder="1" applyAlignment="1">
      <alignment/>
    </xf>
    <xf numFmtId="49" fontId="18" fillId="0" borderId="24" xfId="0" applyNumberFormat="1" applyFont="1" applyFill="1" applyBorder="1" applyAlignment="1">
      <alignment horizontal="center"/>
    </xf>
    <xf numFmtId="0" fontId="24" fillId="6" borderId="26" xfId="0" applyFont="1" applyFill="1" applyBorder="1" applyAlignment="1">
      <alignment horizontal="left" vertical="center" indent="2"/>
    </xf>
    <xf numFmtId="0" fontId="25" fillId="6" borderId="27" xfId="0" applyFont="1" applyFill="1" applyBorder="1" applyAlignment="1">
      <alignment horizontal="center"/>
    </xf>
    <xf numFmtId="172" fontId="25" fillId="6" borderId="27" xfId="0" applyNumberFormat="1" applyFont="1" applyFill="1" applyBorder="1" applyAlignment="1">
      <alignment/>
    </xf>
    <xf numFmtId="172" fontId="25" fillId="6" borderId="28" xfId="0" applyNumberFormat="1" applyFont="1" applyFill="1" applyBorder="1" applyAlignment="1">
      <alignment/>
    </xf>
    <xf numFmtId="0" fontId="26" fillId="0" borderId="29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 vertical="center" indent="2"/>
    </xf>
    <xf numFmtId="0" fontId="18" fillId="0" borderId="2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4" fillId="6" borderId="30" xfId="0" applyFont="1" applyFill="1" applyBorder="1" applyAlignment="1">
      <alignment horizontal="left" vertical="center" indent="2"/>
    </xf>
    <xf numFmtId="0" fontId="25" fillId="18" borderId="0" xfId="0" applyFont="1" applyFill="1" applyBorder="1" applyAlignment="1">
      <alignment/>
    </xf>
    <xf numFmtId="0" fontId="0" fillId="6" borderId="31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left" vertical="center" indent="2"/>
    </xf>
    <xf numFmtId="0" fontId="0" fillId="6" borderId="26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/>
    </xf>
    <xf numFmtId="172" fontId="0" fillId="6" borderId="27" xfId="0" applyNumberFormat="1" applyFont="1" applyFill="1" applyBorder="1" applyAlignment="1">
      <alignment/>
    </xf>
    <xf numFmtId="172" fontId="0" fillId="6" borderId="28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32" xfId="0" applyFont="1" applyBorder="1" applyAlignment="1">
      <alignment/>
    </xf>
    <xf numFmtId="0" fontId="28" fillId="0" borderId="27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33" xfId="0" applyFont="1" applyBorder="1" applyAlignment="1">
      <alignment horizontal="center"/>
    </xf>
    <xf numFmtId="172" fontId="25" fillId="0" borderId="33" xfId="0" applyNumberFormat="1" applyFont="1" applyFill="1" applyBorder="1" applyAlignment="1">
      <alignment/>
    </xf>
    <xf numFmtId="172" fontId="18" fillId="0" borderId="34" xfId="0" applyNumberFormat="1" applyFont="1" applyFill="1" applyBorder="1" applyAlignment="1">
      <alignment/>
    </xf>
    <xf numFmtId="172" fontId="18" fillId="0" borderId="35" xfId="0" applyNumberFormat="1" applyFont="1" applyFill="1" applyBorder="1" applyAlignment="1">
      <alignment/>
    </xf>
    <xf numFmtId="173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4" fillId="0" borderId="27" xfId="0" applyFont="1" applyBorder="1" applyAlignment="1">
      <alignment horizontal="center"/>
    </xf>
    <xf numFmtId="172" fontId="25" fillId="0" borderId="27" xfId="0" applyNumberFormat="1" applyFont="1" applyFill="1" applyBorder="1" applyAlignment="1">
      <alignment/>
    </xf>
    <xf numFmtId="172" fontId="25" fillId="0" borderId="20" xfId="0" applyNumberFormat="1" applyFont="1" applyFill="1" applyBorder="1" applyAlignment="1">
      <alignment/>
    </xf>
    <xf numFmtId="172" fontId="25" fillId="0" borderId="28" xfId="0" applyNumberFormat="1" applyFont="1" applyFill="1" applyBorder="1" applyAlignment="1">
      <alignment/>
    </xf>
    <xf numFmtId="0" fontId="28" fillId="0" borderId="31" xfId="0" applyFont="1" applyBorder="1" applyAlignment="1">
      <alignment/>
    </xf>
    <xf numFmtId="0" fontId="28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172" fontId="25" fillId="0" borderId="0" xfId="0" applyNumberFormat="1" applyFont="1" applyFill="1" applyBorder="1" applyAlignment="1">
      <alignment/>
    </xf>
    <xf numFmtId="172" fontId="25" fillId="0" borderId="22" xfId="0" applyNumberFormat="1" applyFont="1" applyFill="1" applyBorder="1" applyAlignment="1">
      <alignment/>
    </xf>
    <xf numFmtId="0" fontId="24" fillId="13" borderId="19" xfId="0" applyFont="1" applyFill="1" applyBorder="1" applyAlignment="1">
      <alignment/>
    </xf>
    <xf numFmtId="0" fontId="30" fillId="0" borderId="31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172" fontId="30" fillId="0" borderId="0" xfId="0" applyNumberFormat="1" applyFont="1" applyBorder="1" applyAlignment="1">
      <alignment horizontal="right"/>
    </xf>
    <xf numFmtId="172" fontId="0" fillId="0" borderId="22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31" fillId="15" borderId="32" xfId="0" applyFont="1" applyFill="1" applyBorder="1" applyAlignment="1">
      <alignment/>
    </xf>
    <xf numFmtId="0" fontId="32" fillId="15" borderId="28" xfId="0" applyFont="1" applyFill="1" applyBorder="1" applyAlignment="1">
      <alignment/>
    </xf>
    <xf numFmtId="0" fontId="33" fillId="15" borderId="19" xfId="0" applyFont="1" applyFill="1" applyBorder="1" applyAlignment="1">
      <alignment/>
    </xf>
    <xf numFmtId="0" fontId="33" fillId="15" borderId="27" xfId="0" applyFont="1" applyFill="1" applyBorder="1" applyAlignment="1">
      <alignment horizontal="center"/>
    </xf>
    <xf numFmtId="172" fontId="33" fillId="15" borderId="27" xfId="0" applyNumberFormat="1" applyFont="1" applyFill="1" applyBorder="1" applyAlignment="1">
      <alignment/>
    </xf>
    <xf numFmtId="172" fontId="34" fillId="19" borderId="19" xfId="0" applyNumberFormat="1" applyFont="1" applyFill="1" applyBorder="1" applyAlignment="1">
      <alignment/>
    </xf>
    <xf numFmtId="172" fontId="35" fillId="15" borderId="20" xfId="0" applyNumberFormat="1" applyFont="1" applyFill="1" applyBorder="1" applyAlignment="1">
      <alignment/>
    </xf>
    <xf numFmtId="173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28" fillId="2" borderId="36" xfId="0" applyFont="1" applyFill="1" applyBorder="1" applyAlignment="1">
      <alignment/>
    </xf>
    <xf numFmtId="0" fontId="32" fillId="2" borderId="37" xfId="0" applyFont="1" applyFill="1" applyBorder="1" applyAlignment="1">
      <alignment/>
    </xf>
    <xf numFmtId="0" fontId="29" fillId="2" borderId="3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29" fillId="2" borderId="38" xfId="0" applyFont="1" applyFill="1" applyBorder="1" applyAlignment="1">
      <alignment/>
    </xf>
    <xf numFmtId="0" fontId="32" fillId="2" borderId="39" xfId="0" applyFont="1" applyFill="1" applyBorder="1" applyAlignment="1">
      <alignment/>
    </xf>
    <xf numFmtId="0" fontId="24" fillId="6" borderId="19" xfId="0" applyNumberFormat="1" applyFont="1" applyFill="1" applyBorder="1" applyAlignment="1">
      <alignment horizontal="left"/>
    </xf>
    <xf numFmtId="0" fontId="24" fillId="6" borderId="24" xfId="0" applyNumberFormat="1" applyFont="1" applyFill="1" applyBorder="1" applyAlignment="1">
      <alignment horizontal="left"/>
    </xf>
    <xf numFmtId="0" fontId="24" fillId="6" borderId="34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19" fillId="6" borderId="40" xfId="0" applyFont="1" applyFill="1" applyBorder="1" applyAlignment="1">
      <alignment horizontal="center" vertical="center" wrapText="1"/>
    </xf>
    <xf numFmtId="0" fontId="24" fillId="6" borderId="18" xfId="0" applyNumberFormat="1" applyFont="1" applyFill="1" applyBorder="1" applyAlignment="1">
      <alignment horizontal="left"/>
    </xf>
    <xf numFmtId="0" fontId="28" fillId="2" borderId="41" xfId="0" applyFont="1" applyFill="1" applyBorder="1" applyAlignment="1">
      <alignment/>
    </xf>
    <xf numFmtId="0" fontId="0" fillId="2" borderId="22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18" fillId="0" borderId="4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2"/>
  <sheetViews>
    <sheetView tabSelected="1" zoomScale="120" zoomScaleNormal="120" zoomScaleSheetLayoutView="120" zoomScalePageLayoutView="0" workbookViewId="0" topLeftCell="A1">
      <selection activeCell="A1" sqref="A1:I1"/>
    </sheetView>
  </sheetViews>
  <sheetFormatPr defaultColWidth="11.421875" defaultRowHeight="12.75"/>
  <cols>
    <col min="1" max="1" width="7.140625" style="1" customWidth="1"/>
    <col min="2" max="2" width="8.00390625" style="1" customWidth="1"/>
    <col min="3" max="3" width="72.00390625" style="2" customWidth="1"/>
    <col min="4" max="4" width="9.140625" style="3" customWidth="1"/>
    <col min="5" max="5" width="8.140625" style="4" customWidth="1"/>
    <col min="6" max="6" width="8.7109375" style="5" customWidth="1"/>
    <col min="7" max="7" width="12.28125" style="5" customWidth="1"/>
    <col min="8" max="8" width="13.28125" style="5" customWidth="1"/>
    <col min="9" max="9" width="9.57421875" style="6" customWidth="1"/>
    <col min="10" max="10" width="7.7109375" style="7" customWidth="1"/>
    <col min="11" max="11" width="13.00390625" style="7" customWidth="1"/>
    <col min="12" max="12" width="11.8515625" style="7" customWidth="1"/>
    <col min="13" max="21" width="11.421875" style="7" customWidth="1"/>
    <col min="22" max="16384" width="11.421875" style="2" customWidth="1"/>
  </cols>
  <sheetData>
    <row r="1" spans="1:256" s="8" customFormat="1" ht="56.25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16" customFormat="1" ht="38.25" customHeight="1">
      <c r="A2" s="10" t="s">
        <v>1</v>
      </c>
      <c r="B2" s="11"/>
      <c r="C2" s="12" t="s">
        <v>2</v>
      </c>
      <c r="D2" s="13" t="s">
        <v>3</v>
      </c>
      <c r="E2" s="13" t="s">
        <v>4</v>
      </c>
      <c r="F2" s="14" t="s">
        <v>5</v>
      </c>
      <c r="G2" s="14" t="s">
        <v>6</v>
      </c>
      <c r="H2" s="14" t="s">
        <v>7</v>
      </c>
      <c r="I2" s="15" t="s">
        <v>8</v>
      </c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s="22" customFormat="1" ht="13.5" customHeight="1">
      <c r="A3" s="107" t="s">
        <v>9</v>
      </c>
      <c r="B3" s="107"/>
      <c r="C3" s="18" t="s">
        <v>10</v>
      </c>
      <c r="D3" s="19"/>
      <c r="E3" s="19"/>
      <c r="F3" s="20"/>
      <c r="G3" s="20"/>
      <c r="H3" s="20"/>
      <c r="I3" s="21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29" customFormat="1" ht="13.5" customHeight="1">
      <c r="A4" s="24"/>
      <c r="B4" s="25" t="s">
        <v>11</v>
      </c>
      <c r="C4" s="26" t="s">
        <v>12</v>
      </c>
      <c r="D4" s="25">
        <v>0</v>
      </c>
      <c r="E4" s="25" t="s">
        <v>13</v>
      </c>
      <c r="F4" s="27">
        <v>0</v>
      </c>
      <c r="G4" s="27">
        <v>0</v>
      </c>
      <c r="H4" s="27">
        <f>+D4*F4</f>
        <v>0</v>
      </c>
      <c r="I4" s="28">
        <f>+D4*G4</f>
        <v>0</v>
      </c>
      <c r="K4" s="29" t="s">
        <v>14</v>
      </c>
      <c r="M4" s="29">
        <v>60</v>
      </c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29" customFormat="1" ht="13.5" customHeight="1">
      <c r="A5" s="24"/>
      <c r="B5" s="25" t="s">
        <v>15</v>
      </c>
      <c r="C5" s="26" t="s">
        <v>16</v>
      </c>
      <c r="D5" s="25">
        <v>0</v>
      </c>
      <c r="E5" s="25" t="s">
        <v>13</v>
      </c>
      <c r="F5" s="27">
        <v>0</v>
      </c>
      <c r="G5" s="27">
        <v>0</v>
      </c>
      <c r="H5" s="27">
        <f>+D5*F5</f>
        <v>0</v>
      </c>
      <c r="I5" s="28">
        <f>+D5*G5</f>
        <v>0</v>
      </c>
      <c r="K5" s="29" t="s">
        <v>17</v>
      </c>
      <c r="M5" s="29">
        <v>90</v>
      </c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22" customFormat="1" ht="13.5" customHeight="1">
      <c r="A6" s="107" t="s">
        <v>18</v>
      </c>
      <c r="B6" s="107"/>
      <c r="C6" s="31" t="s">
        <v>19</v>
      </c>
      <c r="D6" s="32"/>
      <c r="E6" s="32"/>
      <c r="F6" s="33"/>
      <c r="G6" s="33"/>
      <c r="H6" s="33"/>
      <c r="I6" s="34"/>
      <c r="K6" s="22" t="s">
        <v>20</v>
      </c>
      <c r="M6" s="22">
        <v>90</v>
      </c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29" customFormat="1" ht="13.5" customHeight="1">
      <c r="A7" s="24"/>
      <c r="B7" s="25" t="s">
        <v>21</v>
      </c>
      <c r="C7" s="26" t="s">
        <v>22</v>
      </c>
      <c r="D7" s="25">
        <v>0</v>
      </c>
      <c r="E7" s="25" t="s">
        <v>13</v>
      </c>
      <c r="F7" s="27">
        <v>0</v>
      </c>
      <c r="G7" s="27">
        <v>0</v>
      </c>
      <c r="H7" s="27">
        <f>+D7*F7</f>
        <v>0</v>
      </c>
      <c r="I7" s="28">
        <f>+D7*G7</f>
        <v>0</v>
      </c>
      <c r="K7" s="29" t="s">
        <v>23</v>
      </c>
      <c r="M7" s="29">
        <v>100</v>
      </c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29" customFormat="1" ht="13.5" customHeight="1">
      <c r="A8" s="24"/>
      <c r="B8" s="25" t="s">
        <v>24</v>
      </c>
      <c r="C8" s="26" t="s">
        <v>25</v>
      </c>
      <c r="D8" s="25">
        <v>0</v>
      </c>
      <c r="E8" s="25" t="s">
        <v>13</v>
      </c>
      <c r="F8" s="27">
        <v>0</v>
      </c>
      <c r="G8" s="27">
        <v>0</v>
      </c>
      <c r="H8" s="27">
        <f>+D8*F8</f>
        <v>0</v>
      </c>
      <c r="I8" s="28">
        <f>+D8*G8</f>
        <v>0</v>
      </c>
      <c r="K8" s="29" t="s">
        <v>26</v>
      </c>
      <c r="M8" s="29">
        <f>90*2</f>
        <v>180</v>
      </c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29" customFormat="1" ht="13.5" customHeight="1">
      <c r="A9" s="24"/>
      <c r="B9" s="25" t="s">
        <v>27</v>
      </c>
      <c r="C9" s="26" t="s">
        <v>28</v>
      </c>
      <c r="D9" s="25">
        <v>0</v>
      </c>
      <c r="E9" s="25" t="s">
        <v>13</v>
      </c>
      <c r="F9" s="27">
        <v>0</v>
      </c>
      <c r="G9" s="27">
        <v>0</v>
      </c>
      <c r="H9" s="27">
        <f>+D9*F9</f>
        <v>0</v>
      </c>
      <c r="I9" s="28">
        <f>+D9*G9</f>
        <v>0</v>
      </c>
      <c r="K9" s="29" t="s">
        <v>29</v>
      </c>
      <c r="M9" s="29">
        <f>+M8+M6</f>
        <v>270</v>
      </c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29" customFormat="1" ht="13.5" customHeight="1">
      <c r="A10" s="24"/>
      <c r="B10" s="25" t="s">
        <v>30</v>
      </c>
      <c r="C10" s="26" t="s">
        <v>31</v>
      </c>
      <c r="D10" s="25">
        <v>0</v>
      </c>
      <c r="E10" s="25" t="s">
        <v>13</v>
      </c>
      <c r="F10" s="27">
        <v>0</v>
      </c>
      <c r="G10" s="27">
        <v>0</v>
      </c>
      <c r="H10" s="27">
        <f>+D10*F10</f>
        <v>0</v>
      </c>
      <c r="I10" s="28">
        <f>+D10*G10</f>
        <v>0</v>
      </c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29" customFormat="1" ht="13.5" customHeight="1">
      <c r="A11" s="24"/>
      <c r="B11" s="25" t="s">
        <v>32</v>
      </c>
      <c r="C11" s="26" t="s">
        <v>33</v>
      </c>
      <c r="D11" s="25">
        <v>0</v>
      </c>
      <c r="E11" s="25" t="s">
        <v>13</v>
      </c>
      <c r="F11" s="27">
        <v>0</v>
      </c>
      <c r="G11" s="27">
        <v>0</v>
      </c>
      <c r="H11" s="27">
        <f>+D11*F11</f>
        <v>0</v>
      </c>
      <c r="I11" s="28">
        <f>+D11*G11</f>
        <v>0</v>
      </c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22" customFormat="1" ht="13.5" customHeight="1">
      <c r="A12" s="107" t="s">
        <v>34</v>
      </c>
      <c r="B12" s="107"/>
      <c r="C12" s="31" t="s">
        <v>35</v>
      </c>
      <c r="D12" s="32"/>
      <c r="E12" s="32"/>
      <c r="F12" s="33"/>
      <c r="G12" s="33"/>
      <c r="H12" s="33"/>
      <c r="I12" s="34"/>
      <c r="K12" s="22" t="s">
        <v>36</v>
      </c>
      <c r="M12" s="22">
        <v>27</v>
      </c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29" customFormat="1" ht="13.5" customHeight="1">
      <c r="A13" s="35"/>
      <c r="B13" s="36" t="s">
        <v>37</v>
      </c>
      <c r="C13" s="37" t="s">
        <v>38</v>
      </c>
      <c r="D13" s="36">
        <v>0</v>
      </c>
      <c r="E13" t="s">
        <v>39</v>
      </c>
      <c r="F13" s="38">
        <v>0</v>
      </c>
      <c r="G13" s="38">
        <v>0</v>
      </c>
      <c r="H13" s="38">
        <f>+D13*F13</f>
        <v>0</v>
      </c>
      <c r="I13" s="39">
        <f>+D13*G13</f>
        <v>0</v>
      </c>
      <c r="K13" s="29" t="s">
        <v>40</v>
      </c>
      <c r="M13" s="29">
        <v>10</v>
      </c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29" customFormat="1" ht="13.5" customHeight="1">
      <c r="A14" s="35"/>
      <c r="B14" s="40" t="s">
        <v>41</v>
      </c>
      <c r="C14" s="37" t="s">
        <v>42</v>
      </c>
      <c r="D14" s="36">
        <v>0</v>
      </c>
      <c r="E14" t="s">
        <v>43</v>
      </c>
      <c r="F14" s="38">
        <v>0</v>
      </c>
      <c r="G14" s="38">
        <v>0</v>
      </c>
      <c r="H14" s="38">
        <f>+D14*F14</f>
        <v>0</v>
      </c>
      <c r="I14" s="39">
        <f>+D14*G14</f>
        <v>0</v>
      </c>
      <c r="K14" s="29" t="s">
        <v>44</v>
      </c>
      <c r="M14" s="29">
        <v>45</v>
      </c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29" customFormat="1" ht="13.5" customHeight="1">
      <c r="A15" s="35"/>
      <c r="B15" s="40" t="s">
        <v>45</v>
      </c>
      <c r="C15" s="37" t="s">
        <v>46</v>
      </c>
      <c r="D15" s="36">
        <v>0</v>
      </c>
      <c r="E15" s="36" t="s">
        <v>4</v>
      </c>
      <c r="F15" s="38">
        <v>0</v>
      </c>
      <c r="G15" s="38">
        <v>0</v>
      </c>
      <c r="H15" s="38">
        <f>+D15*F15</f>
        <v>0</v>
      </c>
      <c r="I15" s="39">
        <f>+D15*G15</f>
        <v>0</v>
      </c>
      <c r="K15" s="29" t="s">
        <v>47</v>
      </c>
      <c r="M15" s="29">
        <v>18</v>
      </c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29" customFormat="1" ht="13.5" customHeight="1">
      <c r="A16" s="35"/>
      <c r="B16" s="40" t="s">
        <v>48</v>
      </c>
      <c r="C16" s="37" t="s">
        <v>49</v>
      </c>
      <c r="D16" s="36">
        <v>0</v>
      </c>
      <c r="E16" s="36" t="s">
        <v>4</v>
      </c>
      <c r="F16" s="38">
        <v>0</v>
      </c>
      <c r="G16" s="38">
        <v>0</v>
      </c>
      <c r="H16" s="38">
        <f>+D16*F16</f>
        <v>0</v>
      </c>
      <c r="I16" s="39">
        <f>+D16*G16</f>
        <v>0</v>
      </c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29" customFormat="1" ht="13.5" customHeight="1">
      <c r="A17" s="35"/>
      <c r="B17" s="40" t="s">
        <v>50</v>
      </c>
      <c r="C17" s="37" t="s">
        <v>51</v>
      </c>
      <c r="D17" s="36">
        <v>0</v>
      </c>
      <c r="E17" s="36" t="s">
        <v>4</v>
      </c>
      <c r="F17" s="38">
        <v>0</v>
      </c>
      <c r="G17" s="38">
        <v>0</v>
      </c>
      <c r="H17" s="38">
        <f>+D17*F17</f>
        <v>0</v>
      </c>
      <c r="I17" s="39">
        <f>+D17*G17</f>
        <v>0</v>
      </c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22" customFormat="1" ht="13.5" customHeight="1">
      <c r="A18" s="102" t="s">
        <v>52</v>
      </c>
      <c r="B18" s="102"/>
      <c r="C18" s="41" t="s">
        <v>53</v>
      </c>
      <c r="D18" s="42"/>
      <c r="E18" s="42"/>
      <c r="F18" s="43"/>
      <c r="G18" s="43"/>
      <c r="H18" s="43"/>
      <c r="I18" s="44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9" s="29" customFormat="1" ht="13.5" customHeight="1">
      <c r="A19" s="45"/>
      <c r="B19" s="36" t="s">
        <v>54</v>
      </c>
      <c r="C19" s="46" t="s">
        <v>55</v>
      </c>
      <c r="D19" s="36">
        <v>0</v>
      </c>
      <c r="E19" t="s">
        <v>43</v>
      </c>
      <c r="F19" s="38">
        <v>0</v>
      </c>
      <c r="G19" s="38">
        <v>0</v>
      </c>
      <c r="H19" s="38">
        <f>+D19*F19</f>
        <v>0</v>
      </c>
      <c r="I19" s="39">
        <f>+D19*G19</f>
        <v>0</v>
      </c>
    </row>
    <row r="20" spans="1:9" s="29" customFormat="1" ht="13.5" customHeight="1">
      <c r="A20" s="45"/>
      <c r="B20" s="36" t="s">
        <v>56</v>
      </c>
      <c r="C20" s="37" t="s">
        <v>57</v>
      </c>
      <c r="D20" s="36">
        <v>0</v>
      </c>
      <c r="E20" t="s">
        <v>43</v>
      </c>
      <c r="F20" s="38">
        <v>0</v>
      </c>
      <c r="G20" s="38">
        <v>0</v>
      </c>
      <c r="H20" s="38">
        <f>+D20*F20</f>
        <v>0</v>
      </c>
      <c r="I20" s="39">
        <f>+G20*D20</f>
        <v>0</v>
      </c>
    </row>
    <row r="21" spans="1:9" s="29" customFormat="1" ht="13.5" customHeight="1">
      <c r="A21" s="45"/>
      <c r="B21" s="36" t="s">
        <v>58</v>
      </c>
      <c r="C21" s="46" t="s">
        <v>252</v>
      </c>
      <c r="D21" s="36"/>
      <c r="E21"/>
      <c r="F21" s="38"/>
      <c r="G21" s="38"/>
      <c r="H21" s="38"/>
      <c r="I21" s="39"/>
    </row>
    <row r="22" spans="1:9" s="29" customFormat="1" ht="13.5" customHeight="1">
      <c r="A22" s="45"/>
      <c r="B22" s="36" t="s">
        <v>60</v>
      </c>
      <c r="C22" s="46" t="s">
        <v>59</v>
      </c>
      <c r="D22" s="36">
        <v>0</v>
      </c>
      <c r="E22" t="s">
        <v>43</v>
      </c>
      <c r="F22" s="38">
        <v>0</v>
      </c>
      <c r="G22" s="38">
        <v>0</v>
      </c>
      <c r="H22" s="38">
        <f>+D22*F22</f>
        <v>0</v>
      </c>
      <c r="I22" s="39">
        <f>+D22*G22</f>
        <v>0</v>
      </c>
    </row>
    <row r="23" spans="1:9" s="29" customFormat="1" ht="13.5" customHeight="1">
      <c r="A23" s="45"/>
      <c r="B23" s="36" t="s">
        <v>251</v>
      </c>
      <c r="C23" s="37" t="s">
        <v>61</v>
      </c>
      <c r="D23" s="36">
        <v>0</v>
      </c>
      <c r="E23" t="s">
        <v>43</v>
      </c>
      <c r="F23" s="38">
        <v>0</v>
      </c>
      <c r="G23" s="38">
        <v>0</v>
      </c>
      <c r="H23" s="38">
        <f>+D23*F23</f>
        <v>0</v>
      </c>
      <c r="I23" s="39">
        <f>+G23*D23</f>
        <v>0</v>
      </c>
    </row>
    <row r="24" spans="1:256" s="22" customFormat="1" ht="13.5" customHeight="1">
      <c r="A24" s="102" t="s">
        <v>62</v>
      </c>
      <c r="B24" s="102"/>
      <c r="C24" s="41" t="s">
        <v>63</v>
      </c>
      <c r="D24" s="42"/>
      <c r="E24" s="42"/>
      <c r="F24" s="43"/>
      <c r="G24" s="43"/>
      <c r="H24" s="43"/>
      <c r="I24" s="44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9" s="29" customFormat="1" ht="13.5" customHeight="1">
      <c r="A25" s="35"/>
      <c r="B25" s="36" t="s">
        <v>64</v>
      </c>
      <c r="C25" s="37" t="s">
        <v>65</v>
      </c>
      <c r="D25" s="36">
        <v>0</v>
      </c>
      <c r="E25" t="s">
        <v>43</v>
      </c>
      <c r="F25" s="38">
        <v>0</v>
      </c>
      <c r="G25" s="38">
        <v>0</v>
      </c>
      <c r="H25" s="38">
        <f>+D25*F25</f>
        <v>0</v>
      </c>
      <c r="I25" s="39">
        <f>+D25*G25</f>
        <v>0</v>
      </c>
    </row>
    <row r="26" spans="1:9" s="29" customFormat="1" ht="13.5" customHeight="1">
      <c r="A26" s="35"/>
      <c r="B26" s="36" t="s">
        <v>66</v>
      </c>
      <c r="C26" s="37" t="s">
        <v>67</v>
      </c>
      <c r="D26" s="36">
        <v>0</v>
      </c>
      <c r="E26" t="s">
        <v>43</v>
      </c>
      <c r="F26" s="38">
        <v>0</v>
      </c>
      <c r="G26" s="38">
        <v>0</v>
      </c>
      <c r="H26" s="38">
        <f>+D26*F26</f>
        <v>0</v>
      </c>
      <c r="I26" s="39">
        <f>+D26*G26</f>
        <v>0</v>
      </c>
    </row>
    <row r="27" spans="1:9" s="29" customFormat="1" ht="13.5" customHeight="1">
      <c r="A27" s="35"/>
      <c r="B27" s="36" t="s">
        <v>68</v>
      </c>
      <c r="C27" s="37" t="s">
        <v>69</v>
      </c>
      <c r="D27" s="36">
        <v>0</v>
      </c>
      <c r="E27" t="s">
        <v>43</v>
      </c>
      <c r="F27" s="38">
        <v>0</v>
      </c>
      <c r="G27" s="38">
        <v>0</v>
      </c>
      <c r="H27" s="38">
        <f>+D27*F27</f>
        <v>0</v>
      </c>
      <c r="I27" s="39">
        <f>+D27*G27</f>
        <v>0</v>
      </c>
    </row>
    <row r="28" spans="1:256" s="22" customFormat="1" ht="13.5" customHeight="1">
      <c r="A28" s="103" t="s">
        <v>70</v>
      </c>
      <c r="B28" s="103"/>
      <c r="C28" s="18" t="s">
        <v>71</v>
      </c>
      <c r="D28" s="42"/>
      <c r="E28" s="42"/>
      <c r="F28" s="43"/>
      <c r="G28" s="43"/>
      <c r="H28" s="43"/>
      <c r="I28" s="44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9" s="22" customFormat="1" ht="13.5" customHeight="1">
      <c r="A29" s="25"/>
      <c r="B29" s="25" t="s">
        <v>72</v>
      </c>
      <c r="C29" s="26" t="s">
        <v>73</v>
      </c>
      <c r="D29" s="47">
        <v>0</v>
      </c>
      <c r="E29" t="s">
        <v>43</v>
      </c>
      <c r="F29" s="38">
        <v>0</v>
      </c>
      <c r="G29" s="38">
        <v>0</v>
      </c>
      <c r="H29" s="38">
        <f aca="true" t="shared" si="0" ref="H29:H34">+D29*F29</f>
        <v>0</v>
      </c>
      <c r="I29" s="39">
        <f aca="true" t="shared" si="1" ref="I29:I34">+D29*G29</f>
        <v>0</v>
      </c>
    </row>
    <row r="30" spans="1:9" ht="12.75">
      <c r="A30" s="25"/>
      <c r="B30" s="25" t="s">
        <v>74</v>
      </c>
      <c r="C30" s="26" t="s">
        <v>75</v>
      </c>
      <c r="D30" s="47">
        <v>0</v>
      </c>
      <c r="E30" t="s">
        <v>43</v>
      </c>
      <c r="F30" s="38">
        <v>0</v>
      </c>
      <c r="G30" s="38">
        <v>0</v>
      </c>
      <c r="H30" s="38">
        <f t="shared" si="0"/>
        <v>0</v>
      </c>
      <c r="I30" s="39">
        <f t="shared" si="1"/>
        <v>0</v>
      </c>
    </row>
    <row r="31" spans="1:9" ht="12.75">
      <c r="A31" s="25"/>
      <c r="B31" s="25" t="s">
        <v>76</v>
      </c>
      <c r="C31" s="26" t="s">
        <v>77</v>
      </c>
      <c r="D31" s="47">
        <v>0</v>
      </c>
      <c r="E31" t="s">
        <v>43</v>
      </c>
      <c r="F31" s="38">
        <v>0</v>
      </c>
      <c r="G31" s="38">
        <v>0</v>
      </c>
      <c r="H31" s="38">
        <f t="shared" si="0"/>
        <v>0</v>
      </c>
      <c r="I31" s="39">
        <f t="shared" si="1"/>
        <v>0</v>
      </c>
    </row>
    <row r="32" spans="1:9" ht="12.75">
      <c r="A32" s="25"/>
      <c r="B32" s="25" t="s">
        <v>78</v>
      </c>
      <c r="C32" s="26" t="s">
        <v>79</v>
      </c>
      <c r="D32" s="47">
        <v>0</v>
      </c>
      <c r="E32" t="s">
        <v>43</v>
      </c>
      <c r="F32" s="38">
        <v>0</v>
      </c>
      <c r="G32" s="38">
        <v>0</v>
      </c>
      <c r="H32" s="38">
        <f t="shared" si="0"/>
        <v>0</v>
      </c>
      <c r="I32" s="39">
        <f t="shared" si="1"/>
        <v>0</v>
      </c>
    </row>
    <row r="33" spans="1:9" ht="12.75">
      <c r="A33" s="25"/>
      <c r="B33" s="25" t="s">
        <v>80</v>
      </c>
      <c r="C33" s="26" t="s">
        <v>81</v>
      </c>
      <c r="D33" s="47">
        <v>0</v>
      </c>
      <c r="E33" t="s">
        <v>43</v>
      </c>
      <c r="F33" s="38">
        <v>0</v>
      </c>
      <c r="G33" s="38">
        <v>0</v>
      </c>
      <c r="H33" s="38">
        <f t="shared" si="0"/>
        <v>0</v>
      </c>
      <c r="I33" s="39">
        <f t="shared" si="1"/>
        <v>0</v>
      </c>
    </row>
    <row r="34" spans="1:9" s="29" customFormat="1" ht="13.5" customHeight="1">
      <c r="A34" s="48"/>
      <c r="B34" s="25" t="s">
        <v>82</v>
      </c>
      <c r="C34" s="26" t="s">
        <v>83</v>
      </c>
      <c r="D34" s="47">
        <v>0</v>
      </c>
      <c r="E34" t="s">
        <v>43</v>
      </c>
      <c r="F34" s="38">
        <v>0</v>
      </c>
      <c r="G34" s="38">
        <v>0</v>
      </c>
      <c r="H34" s="38">
        <f t="shared" si="0"/>
        <v>0</v>
      </c>
      <c r="I34" s="39">
        <f t="shared" si="1"/>
        <v>0</v>
      </c>
    </row>
    <row r="35" spans="1:9" s="22" customFormat="1" ht="13.5" customHeight="1">
      <c r="A35" s="104" t="s">
        <v>84</v>
      </c>
      <c r="B35" s="104"/>
      <c r="C35" s="49" t="s">
        <v>85</v>
      </c>
      <c r="D35" s="42"/>
      <c r="E35" s="42"/>
      <c r="F35" s="43"/>
      <c r="G35" s="43"/>
      <c r="H35" s="43"/>
      <c r="I35" s="44"/>
    </row>
    <row r="36" spans="1:9" s="29" customFormat="1" ht="13.5" customHeight="1">
      <c r="A36" s="35"/>
      <c r="B36" s="36" t="s">
        <v>86</v>
      </c>
      <c r="C36" s="37" t="s">
        <v>87</v>
      </c>
      <c r="D36" s="36">
        <v>0</v>
      </c>
      <c r="E36" t="s">
        <v>43</v>
      </c>
      <c r="F36" s="38">
        <v>0</v>
      </c>
      <c r="G36" s="38">
        <v>0</v>
      </c>
      <c r="H36" s="38">
        <v>0</v>
      </c>
      <c r="I36" s="39">
        <v>0</v>
      </c>
    </row>
    <row r="37" spans="1:9" s="29" customFormat="1" ht="13.5" customHeight="1">
      <c r="A37" s="35"/>
      <c r="B37" s="36" t="s">
        <v>88</v>
      </c>
      <c r="C37" s="37" t="s">
        <v>89</v>
      </c>
      <c r="D37" s="36">
        <v>0</v>
      </c>
      <c r="E37" t="s">
        <v>43</v>
      </c>
      <c r="F37" s="38">
        <v>0</v>
      </c>
      <c r="G37" s="38">
        <v>0</v>
      </c>
      <c r="H37" s="38">
        <v>0</v>
      </c>
      <c r="I37" s="39">
        <v>0</v>
      </c>
    </row>
    <row r="38" spans="1:9" s="22" customFormat="1" ht="13.5" customHeight="1">
      <c r="A38" s="102" t="s">
        <v>90</v>
      </c>
      <c r="B38" s="102"/>
      <c r="C38" s="41" t="s">
        <v>91</v>
      </c>
      <c r="D38" s="42"/>
      <c r="E38" s="42"/>
      <c r="F38" s="43"/>
      <c r="G38" s="43"/>
      <c r="H38" s="43"/>
      <c r="I38" s="44"/>
    </row>
    <row r="39" spans="1:9" s="29" customFormat="1" ht="13.5" customHeight="1">
      <c r="A39" s="35"/>
      <c r="B39" s="36" t="s">
        <v>92</v>
      </c>
      <c r="C39" s="37" t="s">
        <v>93</v>
      </c>
      <c r="D39" s="36">
        <v>0</v>
      </c>
      <c r="E39" t="s">
        <v>43</v>
      </c>
      <c r="F39" s="38">
        <v>0</v>
      </c>
      <c r="G39" s="38">
        <v>0</v>
      </c>
      <c r="H39" s="38">
        <f>+D39*F39</f>
        <v>0</v>
      </c>
      <c r="I39" s="39">
        <f>+D39*G39</f>
        <v>0</v>
      </c>
    </row>
    <row r="40" spans="1:9" s="29" customFormat="1" ht="13.5" customHeight="1">
      <c r="A40" s="35"/>
      <c r="B40" s="36" t="s">
        <v>94</v>
      </c>
      <c r="C40" s="37" t="s">
        <v>95</v>
      </c>
      <c r="D40" s="36">
        <v>0</v>
      </c>
      <c r="E40" t="s">
        <v>43</v>
      </c>
      <c r="F40" s="38">
        <v>0</v>
      </c>
      <c r="G40" s="38">
        <v>0</v>
      </c>
      <c r="H40" s="38">
        <f>+D40*F40</f>
        <v>0</v>
      </c>
      <c r="I40" s="39">
        <f>+D40*G40</f>
        <v>0</v>
      </c>
    </row>
    <row r="41" spans="1:9" s="22" customFormat="1" ht="13.5" customHeight="1">
      <c r="A41" s="102" t="s">
        <v>96</v>
      </c>
      <c r="B41" s="102"/>
      <c r="C41" s="41" t="s">
        <v>97</v>
      </c>
      <c r="D41" s="42"/>
      <c r="E41" s="42"/>
      <c r="F41" s="43"/>
      <c r="G41" s="43"/>
      <c r="H41" s="43"/>
      <c r="I41" s="44"/>
    </row>
    <row r="42" spans="1:9" s="22" customFormat="1" ht="13.5" customHeight="1">
      <c r="A42" s="35"/>
      <c r="B42" s="36" t="s">
        <v>253</v>
      </c>
      <c r="C42" s="37" t="s">
        <v>98</v>
      </c>
      <c r="D42" s="36">
        <v>0</v>
      </c>
      <c r="E42" t="s">
        <v>43</v>
      </c>
      <c r="F42" s="38">
        <v>0</v>
      </c>
      <c r="G42" s="38">
        <v>0</v>
      </c>
      <c r="H42" s="38">
        <f>+D42*F42</f>
        <v>0</v>
      </c>
      <c r="I42" s="39">
        <f>+G42*D42</f>
        <v>0</v>
      </c>
    </row>
    <row r="43" spans="1:9" s="29" customFormat="1" ht="13.5" customHeight="1">
      <c r="A43" s="35"/>
      <c r="B43" s="36" t="s">
        <v>254</v>
      </c>
      <c r="C43" s="37" t="s">
        <v>99</v>
      </c>
      <c r="D43" s="36">
        <v>0</v>
      </c>
      <c r="E43" t="s">
        <v>43</v>
      </c>
      <c r="F43" s="38">
        <v>0</v>
      </c>
      <c r="G43" s="38">
        <v>0</v>
      </c>
      <c r="H43" s="38">
        <f>+D43*F43</f>
        <v>0</v>
      </c>
      <c r="I43" s="39">
        <f>+G43*D43</f>
        <v>0</v>
      </c>
    </row>
    <row r="44" spans="1:9" s="22" customFormat="1" ht="13.5" customHeight="1">
      <c r="A44" s="102" t="s">
        <v>100</v>
      </c>
      <c r="B44" s="102"/>
      <c r="C44" s="41" t="s">
        <v>101</v>
      </c>
      <c r="D44" s="42"/>
      <c r="E44" s="42"/>
      <c r="F44" s="43"/>
      <c r="G44" s="43"/>
      <c r="H44" s="43"/>
      <c r="I44" s="44"/>
    </row>
    <row r="45" spans="1:12" s="29" customFormat="1" ht="13.5" customHeight="1">
      <c r="A45" s="35"/>
      <c r="B45" s="36" t="s">
        <v>102</v>
      </c>
      <c r="C45" s="37" t="s">
        <v>103</v>
      </c>
      <c r="D45" s="36">
        <v>0</v>
      </c>
      <c r="E45" s="36" t="s">
        <v>4</v>
      </c>
      <c r="F45" s="38">
        <v>0</v>
      </c>
      <c r="G45" s="38">
        <v>0</v>
      </c>
      <c r="H45" s="38">
        <f>+D45*F45</f>
        <v>0</v>
      </c>
      <c r="I45" s="39">
        <f>+G45*D45</f>
        <v>0</v>
      </c>
      <c r="K45" s="29">
        <f>0.4*0.6</f>
        <v>0.24</v>
      </c>
      <c r="L45" s="29">
        <f>+K45*250</f>
        <v>60</v>
      </c>
    </row>
    <row r="46" spans="1:12" s="29" customFormat="1" ht="13.5" customHeight="1">
      <c r="A46" s="35"/>
      <c r="B46" s="36" t="s">
        <v>104</v>
      </c>
      <c r="C46" s="37" t="s">
        <v>105</v>
      </c>
      <c r="D46" s="36">
        <v>0</v>
      </c>
      <c r="E46" s="36" t="s">
        <v>4</v>
      </c>
      <c r="F46" s="38">
        <v>0</v>
      </c>
      <c r="G46" s="38">
        <v>0</v>
      </c>
      <c r="H46" s="38">
        <f>+D46*F46</f>
        <v>0</v>
      </c>
      <c r="I46" s="39">
        <f>+G46*D46</f>
        <v>0</v>
      </c>
      <c r="K46" s="29">
        <f>0.4*0.6</f>
        <v>0.24</v>
      </c>
      <c r="L46" s="29">
        <f>+K46*250</f>
        <v>60</v>
      </c>
    </row>
    <row r="47" spans="1:9" s="29" customFormat="1" ht="13.5" customHeight="1">
      <c r="A47" s="35"/>
      <c r="B47" s="36" t="s">
        <v>106</v>
      </c>
      <c r="C47" s="37" t="s">
        <v>107</v>
      </c>
      <c r="D47" s="36">
        <v>0</v>
      </c>
      <c r="E47" s="36" t="s">
        <v>4</v>
      </c>
      <c r="F47" s="38">
        <v>0</v>
      </c>
      <c r="G47" s="38">
        <v>0</v>
      </c>
      <c r="H47" s="38">
        <f>+D47*F47</f>
        <v>0</v>
      </c>
      <c r="I47" s="39">
        <f>+G47*D47</f>
        <v>0</v>
      </c>
    </row>
    <row r="48" spans="1:9" s="29" customFormat="1" ht="13.5" customHeight="1">
      <c r="A48" s="35"/>
      <c r="B48" s="36" t="s">
        <v>108</v>
      </c>
      <c r="C48" s="37" t="s">
        <v>109</v>
      </c>
      <c r="D48" s="36">
        <v>0</v>
      </c>
      <c r="E48" s="36" t="s">
        <v>4</v>
      </c>
      <c r="F48" s="38">
        <v>0</v>
      </c>
      <c r="G48" s="38">
        <v>0</v>
      </c>
      <c r="H48" s="38">
        <f>+D48*F48</f>
        <v>0</v>
      </c>
      <c r="I48" s="39">
        <f>+G48*D48</f>
        <v>0</v>
      </c>
    </row>
    <row r="49" spans="1:9" s="29" customFormat="1" ht="13.5" customHeight="1">
      <c r="A49" s="102" t="s">
        <v>110</v>
      </c>
      <c r="B49" s="102"/>
      <c r="C49" s="41" t="s">
        <v>111</v>
      </c>
      <c r="D49" s="42"/>
      <c r="E49" s="42"/>
      <c r="F49" s="43"/>
      <c r="G49" s="43"/>
      <c r="H49" s="43"/>
      <c r="I49" s="44"/>
    </row>
    <row r="50" spans="1:9" s="29" customFormat="1" ht="13.5" customHeight="1">
      <c r="A50" s="35"/>
      <c r="B50" s="36" t="s">
        <v>112</v>
      </c>
      <c r="C50" s="37" t="s">
        <v>113</v>
      </c>
      <c r="D50" s="36">
        <v>0</v>
      </c>
      <c r="E50" t="s">
        <v>43</v>
      </c>
      <c r="F50" s="38">
        <v>0</v>
      </c>
      <c r="G50" s="38">
        <v>0</v>
      </c>
      <c r="H50" s="38">
        <f>+D50*F50</f>
        <v>0</v>
      </c>
      <c r="I50" s="39">
        <f>+D50*G50</f>
        <v>0</v>
      </c>
    </row>
    <row r="51" spans="1:9" s="29" customFormat="1" ht="13.5" customHeight="1">
      <c r="A51" s="35"/>
      <c r="B51" s="36" t="s">
        <v>114</v>
      </c>
      <c r="C51" s="37" t="s">
        <v>115</v>
      </c>
      <c r="D51" s="36">
        <v>0</v>
      </c>
      <c r="E51" t="s">
        <v>43</v>
      </c>
      <c r="F51" s="38">
        <v>0</v>
      </c>
      <c r="G51" s="38">
        <v>0</v>
      </c>
      <c r="H51" s="38">
        <f>+D51*F51</f>
        <v>0</v>
      </c>
      <c r="I51" s="39">
        <f>+D51*G51</f>
        <v>0</v>
      </c>
    </row>
    <row r="52" spans="1:9" s="29" customFormat="1" ht="13.5" customHeight="1">
      <c r="A52" s="35"/>
      <c r="B52" s="36" t="s">
        <v>116</v>
      </c>
      <c r="C52" s="37" t="s">
        <v>117</v>
      </c>
      <c r="D52" s="36">
        <v>0</v>
      </c>
      <c r="E52" t="s">
        <v>43</v>
      </c>
      <c r="F52" s="38">
        <v>0</v>
      </c>
      <c r="G52" s="38">
        <v>0</v>
      </c>
      <c r="H52" s="38">
        <f>+D52*F52</f>
        <v>0</v>
      </c>
      <c r="I52" s="39">
        <f>+D52*G52</f>
        <v>0</v>
      </c>
    </row>
    <row r="53" spans="1:9" s="29" customFormat="1" ht="13.5" customHeight="1">
      <c r="A53" s="35"/>
      <c r="B53" s="36" t="s">
        <v>118</v>
      </c>
      <c r="C53" s="37" t="s">
        <v>119</v>
      </c>
      <c r="D53" s="36">
        <v>0</v>
      </c>
      <c r="E53" t="s">
        <v>43</v>
      </c>
      <c r="F53" s="38">
        <v>0</v>
      </c>
      <c r="G53" s="38">
        <v>0</v>
      </c>
      <c r="H53" s="38">
        <f>+D53*F53</f>
        <v>0</v>
      </c>
      <c r="I53" s="39">
        <f>+D53*G53</f>
        <v>0</v>
      </c>
    </row>
    <row r="54" spans="1:9" s="29" customFormat="1" ht="13.5" customHeight="1">
      <c r="A54" s="102" t="s">
        <v>120</v>
      </c>
      <c r="B54" s="102"/>
      <c r="C54" s="41" t="s">
        <v>121</v>
      </c>
      <c r="D54" s="42"/>
      <c r="E54" s="42"/>
      <c r="F54" s="43"/>
      <c r="G54" s="43"/>
      <c r="H54" s="43"/>
      <c r="I54" s="44"/>
    </row>
    <row r="55" spans="1:9" s="29" customFormat="1" ht="13.5" customHeight="1">
      <c r="A55" s="45"/>
      <c r="B55" s="36" t="s">
        <v>122</v>
      </c>
      <c r="C55" s="46" t="s">
        <v>123</v>
      </c>
      <c r="D55" s="36">
        <v>0</v>
      </c>
      <c r="E55" t="s">
        <v>43</v>
      </c>
      <c r="F55" s="38">
        <v>0</v>
      </c>
      <c r="G55" s="38">
        <v>0</v>
      </c>
      <c r="H55" s="38">
        <v>0</v>
      </c>
      <c r="I55" s="39">
        <f>+D55*G55</f>
        <v>0</v>
      </c>
    </row>
    <row r="56" spans="1:9" s="29" customFormat="1" ht="13.5" customHeight="1">
      <c r="A56" s="45"/>
      <c r="B56" s="36" t="s">
        <v>124</v>
      </c>
      <c r="C56" s="46" t="s">
        <v>125</v>
      </c>
      <c r="D56" s="36">
        <v>0</v>
      </c>
      <c r="E56" t="s">
        <v>43</v>
      </c>
      <c r="F56" s="38">
        <v>0</v>
      </c>
      <c r="G56" s="38">
        <v>0</v>
      </c>
      <c r="H56" s="38">
        <v>0</v>
      </c>
      <c r="I56" s="39">
        <f>+D56*G56</f>
        <v>0</v>
      </c>
    </row>
    <row r="57" spans="1:9" s="22" customFormat="1" ht="13.5" customHeight="1">
      <c r="A57" s="102" t="s">
        <v>126</v>
      </c>
      <c r="B57" s="102"/>
      <c r="C57" s="41" t="s">
        <v>127</v>
      </c>
      <c r="D57" s="42"/>
      <c r="E57" s="42"/>
      <c r="F57" s="43"/>
      <c r="G57" s="43"/>
      <c r="H57" s="43"/>
      <c r="I57" s="44"/>
    </row>
    <row r="58" spans="1:9" s="29" customFormat="1" ht="13.5" customHeight="1">
      <c r="A58" s="35"/>
      <c r="B58" s="36" t="s">
        <v>128</v>
      </c>
      <c r="C58" s="37" t="s">
        <v>129</v>
      </c>
      <c r="D58" s="36">
        <v>0</v>
      </c>
      <c r="E58" t="s">
        <v>43</v>
      </c>
      <c r="F58" s="38">
        <v>0</v>
      </c>
      <c r="G58" s="38">
        <v>0</v>
      </c>
      <c r="H58" s="38">
        <v>0</v>
      </c>
      <c r="I58" s="39">
        <f aca="true" t="shared" si="2" ref="I58:I66">+D58*G58</f>
        <v>0</v>
      </c>
    </row>
    <row r="59" spans="1:9" s="29" customFormat="1" ht="13.5" customHeight="1">
      <c r="A59" s="35"/>
      <c r="B59" s="36" t="s">
        <v>130</v>
      </c>
      <c r="C59" s="37" t="s">
        <v>131</v>
      </c>
      <c r="D59" s="36">
        <v>0</v>
      </c>
      <c r="E59" t="s">
        <v>43</v>
      </c>
      <c r="F59" s="38">
        <v>0</v>
      </c>
      <c r="G59" s="38">
        <v>0</v>
      </c>
      <c r="H59" s="38">
        <v>0</v>
      </c>
      <c r="I59" s="39">
        <f t="shared" si="2"/>
        <v>0</v>
      </c>
    </row>
    <row r="60" spans="1:9" s="29" customFormat="1" ht="13.5" customHeight="1">
      <c r="A60" s="35"/>
      <c r="B60" s="36" t="s">
        <v>132</v>
      </c>
      <c r="C60" s="37" t="s">
        <v>133</v>
      </c>
      <c r="D60" s="36">
        <v>0</v>
      </c>
      <c r="E60" t="s">
        <v>43</v>
      </c>
      <c r="F60" s="38">
        <v>0</v>
      </c>
      <c r="G60" s="38">
        <v>0</v>
      </c>
      <c r="H60" s="38">
        <f aca="true" t="shared" si="3" ref="H60:H66">+D60*F60</f>
        <v>0</v>
      </c>
      <c r="I60" s="39">
        <f t="shared" si="2"/>
        <v>0</v>
      </c>
    </row>
    <row r="61" spans="1:9" s="29" customFormat="1" ht="13.5" customHeight="1">
      <c r="A61" s="35"/>
      <c r="B61" s="36" t="s">
        <v>134</v>
      </c>
      <c r="C61" s="37" t="s">
        <v>135</v>
      </c>
      <c r="D61" s="36">
        <v>0</v>
      </c>
      <c r="E61" t="s">
        <v>43</v>
      </c>
      <c r="F61" s="38">
        <v>0</v>
      </c>
      <c r="G61" s="38">
        <v>0</v>
      </c>
      <c r="H61" s="38">
        <f t="shared" si="3"/>
        <v>0</v>
      </c>
      <c r="I61" s="39">
        <f t="shared" si="2"/>
        <v>0</v>
      </c>
    </row>
    <row r="62" spans="1:9" s="29" customFormat="1" ht="13.5" customHeight="1">
      <c r="A62" s="35"/>
      <c r="B62" s="36" t="s">
        <v>136</v>
      </c>
      <c r="C62" s="37" t="s">
        <v>137</v>
      </c>
      <c r="D62" s="36">
        <v>0</v>
      </c>
      <c r="E62" t="s">
        <v>43</v>
      </c>
      <c r="F62" s="38">
        <v>0</v>
      </c>
      <c r="G62" s="38">
        <v>0</v>
      </c>
      <c r="H62" s="38">
        <f t="shared" si="3"/>
        <v>0</v>
      </c>
      <c r="I62" s="39">
        <f t="shared" si="2"/>
        <v>0</v>
      </c>
    </row>
    <row r="63" spans="1:9" s="29" customFormat="1" ht="13.5" customHeight="1">
      <c r="A63" s="35"/>
      <c r="B63" s="36" t="s">
        <v>138</v>
      </c>
      <c r="C63" s="37" t="s">
        <v>139</v>
      </c>
      <c r="D63" s="36">
        <v>0</v>
      </c>
      <c r="E63" t="s">
        <v>43</v>
      </c>
      <c r="F63" s="38">
        <v>0</v>
      </c>
      <c r="G63" s="38">
        <v>0</v>
      </c>
      <c r="H63" s="38">
        <f t="shared" si="3"/>
        <v>0</v>
      </c>
      <c r="I63" s="39">
        <f t="shared" si="2"/>
        <v>0</v>
      </c>
    </row>
    <row r="64" spans="1:9" s="29" customFormat="1" ht="13.5" customHeight="1">
      <c r="A64" s="35"/>
      <c r="B64" s="36" t="s">
        <v>140</v>
      </c>
      <c r="C64" s="37" t="s">
        <v>141</v>
      </c>
      <c r="D64" s="36">
        <v>0</v>
      </c>
      <c r="E64" t="s">
        <v>43</v>
      </c>
      <c r="F64" s="38">
        <v>0</v>
      </c>
      <c r="G64" s="38">
        <v>0</v>
      </c>
      <c r="H64" s="38">
        <f t="shared" si="3"/>
        <v>0</v>
      </c>
      <c r="I64" s="39">
        <f t="shared" si="2"/>
        <v>0</v>
      </c>
    </row>
    <row r="65" spans="1:9" s="29" customFormat="1" ht="13.5" customHeight="1">
      <c r="A65" s="35"/>
      <c r="B65" s="36" t="s">
        <v>142</v>
      </c>
      <c r="C65" s="37" t="s">
        <v>143</v>
      </c>
      <c r="D65" s="36">
        <v>0</v>
      </c>
      <c r="E65" t="s">
        <v>43</v>
      </c>
      <c r="F65" s="38">
        <v>0</v>
      </c>
      <c r="G65" s="38">
        <v>0</v>
      </c>
      <c r="H65" s="38">
        <f t="shared" si="3"/>
        <v>0</v>
      </c>
      <c r="I65" s="39">
        <f t="shared" si="2"/>
        <v>0</v>
      </c>
    </row>
    <row r="66" spans="1:9" s="29" customFormat="1" ht="13.5" customHeight="1">
      <c r="A66" s="35"/>
      <c r="B66" s="36" t="s">
        <v>144</v>
      </c>
      <c r="C66" s="37" t="s">
        <v>145</v>
      </c>
      <c r="D66" s="36">
        <v>0</v>
      </c>
      <c r="E66" t="s">
        <v>43</v>
      </c>
      <c r="F66" s="38">
        <v>0</v>
      </c>
      <c r="G66" s="38">
        <v>0</v>
      </c>
      <c r="H66" s="38">
        <f t="shared" si="3"/>
        <v>0</v>
      </c>
      <c r="I66" s="39">
        <f t="shared" si="2"/>
        <v>0</v>
      </c>
    </row>
    <row r="67" spans="1:9" s="22" customFormat="1" ht="13.5" customHeight="1">
      <c r="A67" s="102" t="s">
        <v>146</v>
      </c>
      <c r="B67" s="102"/>
      <c r="C67" s="41" t="s">
        <v>147</v>
      </c>
      <c r="D67" s="42"/>
      <c r="E67" s="42"/>
      <c r="F67" s="43"/>
      <c r="G67" s="43"/>
      <c r="H67" s="43"/>
      <c r="I67" s="44"/>
    </row>
    <row r="68" spans="1:9" s="29" customFormat="1" ht="13.5" customHeight="1">
      <c r="A68" s="35"/>
      <c r="B68" s="36" t="s">
        <v>148</v>
      </c>
      <c r="C68" s="37" t="s">
        <v>149</v>
      </c>
      <c r="D68" s="36">
        <v>0</v>
      </c>
      <c r="E68" s="36" t="s">
        <v>4</v>
      </c>
      <c r="F68" s="38">
        <v>0</v>
      </c>
      <c r="G68" s="38">
        <v>0</v>
      </c>
      <c r="H68" s="38">
        <f aca="true" t="shared" si="4" ref="H68:H80">+D68*F68</f>
        <v>0</v>
      </c>
      <c r="I68" s="39">
        <v>0</v>
      </c>
    </row>
    <row r="69" spans="1:9" s="29" customFormat="1" ht="13.5" customHeight="1">
      <c r="A69" s="35"/>
      <c r="B69" s="36" t="s">
        <v>150</v>
      </c>
      <c r="C69" s="37" t="s">
        <v>151</v>
      </c>
      <c r="D69" s="36">
        <v>0</v>
      </c>
      <c r="E69" s="36" t="s">
        <v>4</v>
      </c>
      <c r="F69" s="38">
        <v>0</v>
      </c>
      <c r="G69" s="38">
        <v>0</v>
      </c>
      <c r="H69" s="38">
        <f t="shared" si="4"/>
        <v>0</v>
      </c>
      <c r="I69" s="39">
        <v>0</v>
      </c>
    </row>
    <row r="70" spans="1:9" s="29" customFormat="1" ht="13.5" customHeight="1">
      <c r="A70" s="35"/>
      <c r="B70" s="36" t="s">
        <v>152</v>
      </c>
      <c r="C70" s="37" t="s">
        <v>153</v>
      </c>
      <c r="D70" s="36">
        <v>0</v>
      </c>
      <c r="E70" s="36" t="s">
        <v>4</v>
      </c>
      <c r="F70" s="38">
        <v>0</v>
      </c>
      <c r="G70" s="38">
        <v>0</v>
      </c>
      <c r="H70" s="38">
        <f t="shared" si="4"/>
        <v>0</v>
      </c>
      <c r="I70" s="39">
        <v>0</v>
      </c>
    </row>
    <row r="71" spans="1:9" s="29" customFormat="1" ht="13.5" customHeight="1">
      <c r="A71" s="35"/>
      <c r="B71" s="36" t="s">
        <v>154</v>
      </c>
      <c r="C71" s="37" t="s">
        <v>155</v>
      </c>
      <c r="D71" s="36">
        <v>0</v>
      </c>
      <c r="E71" s="36" t="s">
        <v>4</v>
      </c>
      <c r="F71" s="38">
        <v>0</v>
      </c>
      <c r="G71" s="38">
        <v>0</v>
      </c>
      <c r="H71" s="38">
        <f t="shared" si="4"/>
        <v>0</v>
      </c>
      <c r="I71" s="39">
        <v>0</v>
      </c>
    </row>
    <row r="72" spans="1:9" s="29" customFormat="1" ht="13.5" customHeight="1">
      <c r="A72" s="35"/>
      <c r="B72" s="36" t="s">
        <v>156</v>
      </c>
      <c r="C72" s="37" t="s">
        <v>157</v>
      </c>
      <c r="D72" s="36">
        <v>0</v>
      </c>
      <c r="E72" s="36" t="s">
        <v>4</v>
      </c>
      <c r="F72" s="38">
        <v>0</v>
      </c>
      <c r="G72" s="38">
        <v>0</v>
      </c>
      <c r="H72" s="38">
        <f t="shared" si="4"/>
        <v>0</v>
      </c>
      <c r="I72" s="39">
        <v>0</v>
      </c>
    </row>
    <row r="73" spans="1:9" s="29" customFormat="1" ht="13.5" customHeight="1">
      <c r="A73" s="35"/>
      <c r="B73" s="36" t="s">
        <v>158</v>
      </c>
      <c r="C73" s="37" t="s">
        <v>159</v>
      </c>
      <c r="D73" s="36">
        <v>0</v>
      </c>
      <c r="E73" s="36" t="s">
        <v>4</v>
      </c>
      <c r="F73" s="38">
        <v>0</v>
      </c>
      <c r="G73" s="38">
        <v>0</v>
      </c>
      <c r="H73" s="38">
        <f t="shared" si="4"/>
        <v>0</v>
      </c>
      <c r="I73" s="39">
        <v>0</v>
      </c>
    </row>
    <row r="74" spans="1:9" s="29" customFormat="1" ht="13.5" customHeight="1">
      <c r="A74" s="35"/>
      <c r="B74" s="36" t="s">
        <v>160</v>
      </c>
      <c r="C74" s="37" t="s">
        <v>161</v>
      </c>
      <c r="D74" s="36">
        <v>0</v>
      </c>
      <c r="E74" s="36" t="s">
        <v>4</v>
      </c>
      <c r="F74" s="38">
        <v>0</v>
      </c>
      <c r="G74" s="38">
        <v>0</v>
      </c>
      <c r="H74" s="38">
        <f t="shared" si="4"/>
        <v>0</v>
      </c>
      <c r="I74" s="39">
        <v>0</v>
      </c>
    </row>
    <row r="75" spans="1:9" s="29" customFormat="1" ht="13.5" customHeight="1">
      <c r="A75" s="35"/>
      <c r="B75" s="36" t="s">
        <v>162</v>
      </c>
      <c r="C75" s="37" t="s">
        <v>163</v>
      </c>
      <c r="D75" s="36">
        <v>0</v>
      </c>
      <c r="E75" s="36" t="s">
        <v>4</v>
      </c>
      <c r="F75" s="38">
        <v>0</v>
      </c>
      <c r="G75" s="38">
        <v>0</v>
      </c>
      <c r="H75" s="38">
        <f t="shared" si="4"/>
        <v>0</v>
      </c>
      <c r="I75" s="39">
        <v>0</v>
      </c>
    </row>
    <row r="76" spans="1:9" s="29" customFormat="1" ht="13.5" customHeight="1">
      <c r="A76" s="35"/>
      <c r="B76" s="36" t="s">
        <v>164</v>
      </c>
      <c r="C76" s="37" t="s">
        <v>165</v>
      </c>
      <c r="D76" s="36">
        <v>0</v>
      </c>
      <c r="E76" s="36" t="s">
        <v>4</v>
      </c>
      <c r="F76" s="38">
        <v>0</v>
      </c>
      <c r="G76" s="38">
        <v>0</v>
      </c>
      <c r="H76" s="38">
        <f t="shared" si="4"/>
        <v>0</v>
      </c>
      <c r="I76" s="39">
        <v>0</v>
      </c>
    </row>
    <row r="77" spans="1:9" s="29" customFormat="1" ht="13.5" customHeight="1">
      <c r="A77" s="35"/>
      <c r="B77" s="36" t="s">
        <v>166</v>
      </c>
      <c r="C77" s="37" t="s">
        <v>167</v>
      </c>
      <c r="D77" s="36">
        <v>0</v>
      </c>
      <c r="E77" s="36" t="s">
        <v>4</v>
      </c>
      <c r="F77" s="38">
        <v>0</v>
      </c>
      <c r="G77" s="38">
        <v>0</v>
      </c>
      <c r="H77" s="38">
        <f t="shared" si="4"/>
        <v>0</v>
      </c>
      <c r="I77" s="39">
        <v>0</v>
      </c>
    </row>
    <row r="78" spans="1:9" s="29" customFormat="1" ht="13.5" customHeight="1">
      <c r="A78" s="35"/>
      <c r="B78" s="36" t="s">
        <v>168</v>
      </c>
      <c r="C78" s="37" t="s">
        <v>169</v>
      </c>
      <c r="D78" s="36">
        <v>0</v>
      </c>
      <c r="E78" s="36" t="s">
        <v>4</v>
      </c>
      <c r="F78" s="38">
        <v>0</v>
      </c>
      <c r="G78" s="38">
        <v>0</v>
      </c>
      <c r="H78" s="38">
        <f t="shared" si="4"/>
        <v>0</v>
      </c>
      <c r="I78" s="39">
        <v>0</v>
      </c>
    </row>
    <row r="79" spans="1:9" s="29" customFormat="1" ht="13.5" customHeight="1">
      <c r="A79" s="35"/>
      <c r="B79" s="36" t="s">
        <v>170</v>
      </c>
      <c r="C79" s="37" t="s">
        <v>171</v>
      </c>
      <c r="D79" s="36">
        <v>0</v>
      </c>
      <c r="E79" s="36" t="s">
        <v>4</v>
      </c>
      <c r="F79" s="38">
        <v>0</v>
      </c>
      <c r="G79" s="38">
        <v>0</v>
      </c>
      <c r="H79" s="38">
        <f t="shared" si="4"/>
        <v>0</v>
      </c>
      <c r="I79" s="39">
        <v>0</v>
      </c>
    </row>
    <row r="80" spans="1:9" s="29" customFormat="1" ht="13.5" customHeight="1">
      <c r="A80" s="35"/>
      <c r="B80" s="36" t="s">
        <v>172</v>
      </c>
      <c r="C80" s="37" t="s">
        <v>173</v>
      </c>
      <c r="D80" s="36">
        <v>0</v>
      </c>
      <c r="E80" s="36" t="s">
        <v>4</v>
      </c>
      <c r="F80" s="38">
        <v>0</v>
      </c>
      <c r="G80" s="38">
        <v>0</v>
      </c>
      <c r="H80" s="38">
        <f t="shared" si="4"/>
        <v>0</v>
      </c>
      <c r="I80" s="39">
        <v>0</v>
      </c>
    </row>
    <row r="81" spans="1:9" s="29" customFormat="1" ht="13.5" customHeight="1">
      <c r="A81" s="45"/>
      <c r="B81" s="36" t="s">
        <v>174</v>
      </c>
      <c r="C81" s="37" t="s">
        <v>175</v>
      </c>
      <c r="D81" s="36">
        <v>0</v>
      </c>
      <c r="E81" s="36" t="s">
        <v>4</v>
      </c>
      <c r="F81" s="38">
        <v>0</v>
      </c>
      <c r="G81" s="38">
        <v>0</v>
      </c>
      <c r="H81" s="38">
        <v>0</v>
      </c>
      <c r="I81" s="39">
        <v>0</v>
      </c>
    </row>
    <row r="82" spans="1:9" s="29" customFormat="1" ht="13.5" customHeight="1">
      <c r="A82" s="45"/>
      <c r="B82" s="36" t="s">
        <v>176</v>
      </c>
      <c r="C82" s="37" t="s">
        <v>177</v>
      </c>
      <c r="D82" s="36">
        <v>0</v>
      </c>
      <c r="E82" s="36" t="s">
        <v>4</v>
      </c>
      <c r="F82" s="38">
        <v>0</v>
      </c>
      <c r="G82" s="38">
        <v>0</v>
      </c>
      <c r="H82" s="38">
        <v>0</v>
      </c>
      <c r="I82" s="39">
        <v>0</v>
      </c>
    </row>
    <row r="83" spans="1:9" s="22" customFormat="1" ht="13.5" customHeight="1">
      <c r="A83" s="102" t="s">
        <v>178</v>
      </c>
      <c r="B83" s="102"/>
      <c r="C83" s="41" t="s">
        <v>179</v>
      </c>
      <c r="D83" s="42"/>
      <c r="E83" s="42"/>
      <c r="F83" s="43"/>
      <c r="G83" s="43"/>
      <c r="H83" s="43"/>
      <c r="I83" s="44"/>
    </row>
    <row r="84" spans="1:9" s="29" customFormat="1" ht="13.5" customHeight="1">
      <c r="A84" s="35"/>
      <c r="B84" s="36" t="s">
        <v>180</v>
      </c>
      <c r="C84" s="37" t="s">
        <v>181</v>
      </c>
      <c r="D84" s="36">
        <v>0</v>
      </c>
      <c r="E84" s="36" t="s">
        <v>4</v>
      </c>
      <c r="F84" s="38">
        <v>0</v>
      </c>
      <c r="G84" s="38">
        <v>0</v>
      </c>
      <c r="H84" s="38">
        <f aca="true" t="shared" si="5" ref="H84:H90">+D84*F84</f>
        <v>0</v>
      </c>
      <c r="I84" s="39">
        <f aca="true" t="shared" si="6" ref="I84:I90">+G84*D84</f>
        <v>0</v>
      </c>
    </row>
    <row r="85" spans="1:9" s="29" customFormat="1" ht="13.5" customHeight="1">
      <c r="A85" s="45"/>
      <c r="B85" s="36" t="s">
        <v>182</v>
      </c>
      <c r="C85" s="46" t="s">
        <v>183</v>
      </c>
      <c r="D85" s="36">
        <v>0</v>
      </c>
      <c r="E85" t="s">
        <v>43</v>
      </c>
      <c r="F85" s="38">
        <v>0</v>
      </c>
      <c r="G85" s="38">
        <v>0</v>
      </c>
      <c r="H85" s="38">
        <f t="shared" si="5"/>
        <v>0</v>
      </c>
      <c r="I85" s="39">
        <f t="shared" si="6"/>
        <v>0</v>
      </c>
    </row>
    <row r="86" spans="1:9" s="29" customFormat="1" ht="13.5" customHeight="1">
      <c r="A86" s="45"/>
      <c r="B86" s="36" t="s">
        <v>184</v>
      </c>
      <c r="C86" s="46" t="s">
        <v>185</v>
      </c>
      <c r="D86" s="36">
        <v>0</v>
      </c>
      <c r="E86" t="s">
        <v>43</v>
      </c>
      <c r="F86" s="38">
        <v>0</v>
      </c>
      <c r="G86" s="38">
        <v>0</v>
      </c>
      <c r="H86" s="38">
        <f t="shared" si="5"/>
        <v>0</v>
      </c>
      <c r="I86" s="39">
        <f t="shared" si="6"/>
        <v>0</v>
      </c>
    </row>
    <row r="87" spans="1:9" s="29" customFormat="1" ht="13.5" customHeight="1">
      <c r="A87" s="35"/>
      <c r="B87" s="36" t="s">
        <v>186</v>
      </c>
      <c r="C87" s="37" t="s">
        <v>187</v>
      </c>
      <c r="D87" s="36">
        <v>0</v>
      </c>
      <c r="E87" t="s">
        <v>43</v>
      </c>
      <c r="F87" s="38">
        <v>0</v>
      </c>
      <c r="G87" s="38">
        <v>0</v>
      </c>
      <c r="H87" s="38">
        <f t="shared" si="5"/>
        <v>0</v>
      </c>
      <c r="I87" s="39">
        <f t="shared" si="6"/>
        <v>0</v>
      </c>
    </row>
    <row r="88" spans="1:9" s="29" customFormat="1" ht="13.5" customHeight="1">
      <c r="A88" s="35"/>
      <c r="B88" s="36" t="s">
        <v>188</v>
      </c>
      <c r="C88" s="37" t="s">
        <v>189</v>
      </c>
      <c r="D88" s="36">
        <v>0</v>
      </c>
      <c r="E88" s="36" t="s">
        <v>4</v>
      </c>
      <c r="F88" s="38">
        <v>0</v>
      </c>
      <c r="G88" s="38">
        <v>0</v>
      </c>
      <c r="H88" s="38">
        <f t="shared" si="5"/>
        <v>0</v>
      </c>
      <c r="I88" s="39">
        <f t="shared" si="6"/>
        <v>0</v>
      </c>
    </row>
    <row r="89" spans="1:9" s="29" customFormat="1" ht="13.5" customHeight="1">
      <c r="A89" s="45"/>
      <c r="B89" s="36" t="s">
        <v>190</v>
      </c>
      <c r="C89" s="46" t="s">
        <v>191</v>
      </c>
      <c r="D89" s="36">
        <v>0</v>
      </c>
      <c r="E89" t="s">
        <v>43</v>
      </c>
      <c r="F89" s="38">
        <v>0</v>
      </c>
      <c r="G89" s="38">
        <v>0</v>
      </c>
      <c r="H89" s="38">
        <f t="shared" si="5"/>
        <v>0</v>
      </c>
      <c r="I89" s="39">
        <f t="shared" si="6"/>
        <v>0</v>
      </c>
    </row>
    <row r="90" spans="1:9" s="29" customFormat="1" ht="13.5" customHeight="1">
      <c r="A90" s="45"/>
      <c r="B90" s="36" t="s">
        <v>192</v>
      </c>
      <c r="C90" s="46" t="s">
        <v>193</v>
      </c>
      <c r="D90" s="36">
        <v>0</v>
      </c>
      <c r="E90" t="s">
        <v>43</v>
      </c>
      <c r="F90" s="38">
        <v>0</v>
      </c>
      <c r="G90" s="38">
        <v>0</v>
      </c>
      <c r="H90" s="38">
        <f t="shared" si="5"/>
        <v>0</v>
      </c>
      <c r="I90" s="39">
        <f t="shared" si="6"/>
        <v>0</v>
      </c>
    </row>
    <row r="91" spans="1:18" s="50" customFormat="1" ht="13.5" customHeight="1">
      <c r="A91" s="102" t="s">
        <v>194</v>
      </c>
      <c r="B91" s="102"/>
      <c r="C91" s="41" t="s">
        <v>195</v>
      </c>
      <c r="D91" s="42"/>
      <c r="E91" s="42"/>
      <c r="F91" s="43"/>
      <c r="G91" s="43"/>
      <c r="H91" s="43"/>
      <c r="I91" s="44"/>
      <c r="J91" s="29"/>
      <c r="K91" s="29"/>
      <c r="L91" s="29"/>
      <c r="M91" s="29"/>
      <c r="N91" s="29"/>
      <c r="O91" s="29"/>
      <c r="P91" s="29"/>
      <c r="Q91" s="29"/>
      <c r="R91" s="29"/>
    </row>
    <row r="92" spans="1:9" s="29" customFormat="1" ht="13.5" customHeight="1">
      <c r="A92" s="35"/>
      <c r="B92" s="36"/>
      <c r="C92" s="37" t="s">
        <v>256</v>
      </c>
      <c r="D92" s="36">
        <v>0</v>
      </c>
      <c r="E92" s="36" t="s">
        <v>4</v>
      </c>
      <c r="F92" s="38">
        <v>0</v>
      </c>
      <c r="G92" s="38">
        <v>0</v>
      </c>
      <c r="H92" s="38">
        <v>0</v>
      </c>
      <c r="I92" s="39">
        <v>0</v>
      </c>
    </row>
    <row r="93" spans="1:9" s="22" customFormat="1" ht="13.5" customHeight="1">
      <c r="A93" s="102" t="s">
        <v>196</v>
      </c>
      <c r="B93" s="102"/>
      <c r="C93" s="41" t="s">
        <v>197</v>
      </c>
      <c r="D93" s="42"/>
      <c r="E93" s="42"/>
      <c r="F93" s="43"/>
      <c r="G93" s="43"/>
      <c r="H93" s="43"/>
      <c r="I93" s="44"/>
    </row>
    <row r="94" spans="1:9" s="29" customFormat="1" ht="13.5" customHeight="1">
      <c r="A94" s="35"/>
      <c r="B94" s="36" t="s">
        <v>198</v>
      </c>
      <c r="C94" s="37" t="s">
        <v>199</v>
      </c>
      <c r="D94" s="36">
        <v>0</v>
      </c>
      <c r="E94" s="36" t="s">
        <v>4</v>
      </c>
      <c r="F94" s="38">
        <v>0</v>
      </c>
      <c r="G94" s="38">
        <v>0</v>
      </c>
      <c r="H94" s="38">
        <v>0</v>
      </c>
      <c r="I94" s="39">
        <v>0</v>
      </c>
    </row>
    <row r="95" spans="1:9" s="29" customFormat="1" ht="13.5" customHeight="1">
      <c r="A95" s="45"/>
      <c r="B95" s="36" t="s">
        <v>200</v>
      </c>
      <c r="C95" s="46" t="s">
        <v>201</v>
      </c>
      <c r="D95" s="36">
        <v>0</v>
      </c>
      <c r="E95" s="36" t="s">
        <v>4</v>
      </c>
      <c r="F95" s="38">
        <v>0</v>
      </c>
      <c r="G95" s="38">
        <v>0</v>
      </c>
      <c r="H95" s="38">
        <v>0</v>
      </c>
      <c r="I95" s="39">
        <v>0</v>
      </c>
    </row>
    <row r="96" spans="1:9" s="29" customFormat="1" ht="13.5" customHeight="1">
      <c r="A96" s="45"/>
      <c r="B96" s="36" t="s">
        <v>202</v>
      </c>
      <c r="C96" s="46" t="s">
        <v>203</v>
      </c>
      <c r="D96" s="36"/>
      <c r="E96" s="36"/>
      <c r="F96" s="38"/>
      <c r="G96" s="38"/>
      <c r="H96" s="38"/>
      <c r="I96" s="39"/>
    </row>
    <row r="97" spans="1:9" s="22" customFormat="1" ht="13.5" customHeight="1">
      <c r="A97" s="102" t="s">
        <v>204</v>
      </c>
      <c r="B97" s="102"/>
      <c r="C97" s="41" t="s">
        <v>205</v>
      </c>
      <c r="D97" s="42"/>
      <c r="E97" s="42"/>
      <c r="F97" s="43"/>
      <c r="G97" s="43"/>
      <c r="H97" s="43"/>
      <c r="I97" s="44"/>
    </row>
    <row r="98" spans="1:9" s="29" customFormat="1" ht="13.5" customHeight="1">
      <c r="A98" s="35"/>
      <c r="B98" s="36"/>
      <c r="C98" s="46" t="s">
        <v>206</v>
      </c>
      <c r="D98" s="36">
        <v>0</v>
      </c>
      <c r="E98" s="36" t="s">
        <v>4</v>
      </c>
      <c r="F98" s="38">
        <v>0</v>
      </c>
      <c r="G98" s="38">
        <v>0</v>
      </c>
      <c r="H98" s="38">
        <v>0</v>
      </c>
      <c r="I98" s="39">
        <v>0</v>
      </c>
    </row>
    <row r="99" spans="1:9" s="22" customFormat="1" ht="13.5" customHeight="1">
      <c r="A99" s="102" t="s">
        <v>207</v>
      </c>
      <c r="B99" s="102"/>
      <c r="C99" s="41" t="s">
        <v>208</v>
      </c>
      <c r="D99" s="42"/>
      <c r="E99" s="42"/>
      <c r="F99" s="43"/>
      <c r="G99" s="43"/>
      <c r="H99" s="43"/>
      <c r="I99" s="44"/>
    </row>
    <row r="100" spans="1:9" s="29" customFormat="1" ht="13.5" customHeight="1">
      <c r="A100" s="35"/>
      <c r="B100" s="36"/>
      <c r="C100" s="46" t="s">
        <v>206</v>
      </c>
      <c r="D100" s="36">
        <v>0</v>
      </c>
      <c r="E100" s="36" t="s">
        <v>4</v>
      </c>
      <c r="F100" s="38">
        <v>0</v>
      </c>
      <c r="G100" s="38">
        <v>0</v>
      </c>
      <c r="H100" s="38">
        <v>0</v>
      </c>
      <c r="I100" s="39">
        <v>0</v>
      </c>
    </row>
    <row r="101" spans="1:9" s="22" customFormat="1" ht="13.5" customHeight="1">
      <c r="A101" s="102" t="s">
        <v>209</v>
      </c>
      <c r="B101" s="102"/>
      <c r="C101" s="41" t="s">
        <v>210</v>
      </c>
      <c r="D101" s="42"/>
      <c r="E101" s="42"/>
      <c r="F101" s="43"/>
      <c r="G101" s="43"/>
      <c r="H101" s="43"/>
      <c r="I101" s="44"/>
    </row>
    <row r="102" spans="1:9" s="29" customFormat="1" ht="13.5" customHeight="1">
      <c r="A102" s="35"/>
      <c r="B102" s="36" t="s">
        <v>211</v>
      </c>
      <c r="C102" s="37" t="s">
        <v>212</v>
      </c>
      <c r="D102" s="36">
        <v>0</v>
      </c>
      <c r="E102" s="36" t="s">
        <v>4</v>
      </c>
      <c r="F102" s="38">
        <v>0</v>
      </c>
      <c r="G102" s="38">
        <v>0</v>
      </c>
      <c r="H102" s="38">
        <v>0</v>
      </c>
      <c r="I102" s="39">
        <v>0</v>
      </c>
    </row>
    <row r="103" spans="1:9" s="29" customFormat="1" ht="13.5" customHeight="1">
      <c r="A103" s="45"/>
      <c r="B103" s="36" t="s">
        <v>213</v>
      </c>
      <c r="C103" s="46" t="s">
        <v>214</v>
      </c>
      <c r="D103" s="36">
        <v>0</v>
      </c>
      <c r="E103" s="36" t="s">
        <v>4</v>
      </c>
      <c r="F103" s="38">
        <v>0</v>
      </c>
      <c r="G103" s="38">
        <v>0</v>
      </c>
      <c r="H103" s="38">
        <v>0</v>
      </c>
      <c r="I103" s="39">
        <v>0</v>
      </c>
    </row>
    <row r="104" spans="1:9" s="22" customFormat="1" ht="13.5" customHeight="1">
      <c r="A104" s="102" t="s">
        <v>215</v>
      </c>
      <c r="B104" s="102"/>
      <c r="C104" s="41" t="s">
        <v>216</v>
      </c>
      <c r="D104" s="42"/>
      <c r="E104" s="42"/>
      <c r="F104" s="43"/>
      <c r="G104" s="43"/>
      <c r="H104" s="43"/>
      <c r="I104" s="44"/>
    </row>
    <row r="105" spans="1:9" s="29" customFormat="1" ht="13.5" customHeight="1">
      <c r="A105" s="35"/>
      <c r="B105" s="36"/>
      <c r="C105" s="46" t="s">
        <v>206</v>
      </c>
      <c r="D105" s="36">
        <v>0</v>
      </c>
      <c r="E105" s="36" t="s">
        <v>4</v>
      </c>
      <c r="F105" s="38">
        <v>0</v>
      </c>
      <c r="G105" s="38">
        <v>0</v>
      </c>
      <c r="H105" s="38">
        <v>0</v>
      </c>
      <c r="I105" s="39">
        <v>0</v>
      </c>
    </row>
    <row r="106" spans="1:9" s="22" customFormat="1" ht="13.5" customHeight="1">
      <c r="A106" s="102" t="s">
        <v>217</v>
      </c>
      <c r="B106" s="102"/>
      <c r="C106" s="41" t="s">
        <v>218</v>
      </c>
      <c r="D106" s="42"/>
      <c r="E106" s="42"/>
      <c r="F106" s="43"/>
      <c r="G106" s="43"/>
      <c r="H106" s="43"/>
      <c r="I106" s="44"/>
    </row>
    <row r="107" spans="1:9" s="29" customFormat="1" ht="13.5" customHeight="1">
      <c r="A107" s="35"/>
      <c r="B107" s="36" t="s">
        <v>219</v>
      </c>
      <c r="C107" s="37" t="s">
        <v>220</v>
      </c>
      <c r="D107" s="36">
        <v>0</v>
      </c>
      <c r="E107" s="36" t="s">
        <v>221</v>
      </c>
      <c r="F107" s="38">
        <v>0</v>
      </c>
      <c r="G107" s="38">
        <v>0</v>
      </c>
      <c r="H107" s="38">
        <v>0</v>
      </c>
      <c r="I107" s="39">
        <v>0</v>
      </c>
    </row>
    <row r="108" spans="1:9" s="22" customFormat="1" ht="13.5" customHeight="1">
      <c r="A108" s="102" t="s">
        <v>222</v>
      </c>
      <c r="B108" s="102"/>
      <c r="C108" s="41" t="s">
        <v>223</v>
      </c>
      <c r="D108" s="42"/>
      <c r="E108" s="42"/>
      <c r="F108" s="43"/>
      <c r="G108" s="43"/>
      <c r="H108" s="43"/>
      <c r="I108" s="44"/>
    </row>
    <row r="109" spans="1:9" s="29" customFormat="1" ht="13.5" customHeight="1">
      <c r="A109" s="35"/>
      <c r="B109" s="36" t="s">
        <v>224</v>
      </c>
      <c r="C109" s="37" t="s">
        <v>255</v>
      </c>
      <c r="D109" s="36">
        <v>0</v>
      </c>
      <c r="E109" s="36" t="s">
        <v>4</v>
      </c>
      <c r="F109" s="38">
        <v>0</v>
      </c>
      <c r="G109" s="38">
        <v>0</v>
      </c>
      <c r="H109" s="38">
        <v>0</v>
      </c>
      <c r="I109" s="39">
        <v>0</v>
      </c>
    </row>
    <row r="110" spans="1:9" s="29" customFormat="1" ht="13.5" customHeight="1">
      <c r="A110" s="35"/>
      <c r="B110" s="36" t="s">
        <v>225</v>
      </c>
      <c r="C110" s="37" t="s">
        <v>226</v>
      </c>
      <c r="D110" s="36">
        <v>0</v>
      </c>
      <c r="E110" s="36" t="s">
        <v>4</v>
      </c>
      <c r="F110" s="38">
        <v>0</v>
      </c>
      <c r="G110" s="38">
        <v>0</v>
      </c>
      <c r="H110" s="38">
        <v>0</v>
      </c>
      <c r="I110" s="39">
        <v>0</v>
      </c>
    </row>
    <row r="111" spans="1:9" s="29" customFormat="1" ht="13.5" customHeight="1">
      <c r="A111" s="35"/>
      <c r="B111" s="36" t="s">
        <v>227</v>
      </c>
      <c r="C111" s="37" t="s">
        <v>228</v>
      </c>
      <c r="D111" s="36">
        <v>0</v>
      </c>
      <c r="E111" s="36" t="s">
        <v>4</v>
      </c>
      <c r="F111" s="38">
        <v>0</v>
      </c>
      <c r="G111" s="38">
        <v>0</v>
      </c>
      <c r="H111" s="38">
        <v>0</v>
      </c>
      <c r="I111" s="39">
        <v>0</v>
      </c>
    </row>
    <row r="112" spans="1:9" s="22" customFormat="1" ht="13.5" customHeight="1">
      <c r="A112" s="102" t="s">
        <v>229</v>
      </c>
      <c r="B112" s="102"/>
      <c r="C112" s="41" t="s">
        <v>230</v>
      </c>
      <c r="D112" s="42"/>
      <c r="E112" s="42"/>
      <c r="F112" s="43"/>
      <c r="G112" s="43"/>
      <c r="H112" s="43"/>
      <c r="I112" s="44"/>
    </row>
    <row r="113" spans="1:9" s="29" customFormat="1" ht="13.5" customHeight="1">
      <c r="A113" s="35"/>
      <c r="B113" s="36" t="s">
        <v>231</v>
      </c>
      <c r="C113" s="37" t="s">
        <v>232</v>
      </c>
      <c r="D113" s="36">
        <v>0</v>
      </c>
      <c r="E113" s="36" t="s">
        <v>4</v>
      </c>
      <c r="F113" s="38">
        <v>0</v>
      </c>
      <c r="G113" s="38">
        <v>0</v>
      </c>
      <c r="H113" s="38">
        <v>0</v>
      </c>
      <c r="I113" s="39">
        <v>0</v>
      </c>
    </row>
    <row r="114" spans="1:9" s="29" customFormat="1" ht="13.5" customHeight="1">
      <c r="A114" s="35"/>
      <c r="B114" s="36" t="s">
        <v>233</v>
      </c>
      <c r="C114" s="37" t="s">
        <v>234</v>
      </c>
      <c r="D114" s="36">
        <v>0</v>
      </c>
      <c r="E114" s="36" t="s">
        <v>4</v>
      </c>
      <c r="F114" s="38">
        <v>0</v>
      </c>
      <c r="G114" s="38">
        <v>0</v>
      </c>
      <c r="H114" s="38">
        <v>0</v>
      </c>
      <c r="I114" s="39">
        <v>0</v>
      </c>
    </row>
    <row r="115" spans="1:9" s="22" customFormat="1" ht="13.5" customHeight="1">
      <c r="A115" s="102" t="s">
        <v>235</v>
      </c>
      <c r="B115" s="102"/>
      <c r="C115" s="41" t="s">
        <v>218</v>
      </c>
      <c r="D115" s="42"/>
      <c r="E115" s="42"/>
      <c r="F115" s="43"/>
      <c r="G115" s="43"/>
      <c r="H115" s="43"/>
      <c r="I115" s="44"/>
    </row>
    <row r="116" spans="1:9" s="22" customFormat="1" ht="13.5" customHeight="1">
      <c r="A116" s="102" t="s">
        <v>236</v>
      </c>
      <c r="B116" s="102"/>
      <c r="C116" s="41" t="s">
        <v>237</v>
      </c>
      <c r="D116" s="42"/>
      <c r="E116" s="42"/>
      <c r="F116" s="43"/>
      <c r="G116" s="43"/>
      <c r="H116" s="43"/>
      <c r="I116" s="44"/>
    </row>
    <row r="117" spans="1:9" s="29" customFormat="1" ht="13.5" customHeight="1">
      <c r="A117" s="48"/>
      <c r="B117" s="25"/>
      <c r="C117" s="26" t="s">
        <v>238</v>
      </c>
      <c r="D117" s="36">
        <v>0</v>
      </c>
      <c r="E117" s="36" t="s">
        <v>4</v>
      </c>
      <c r="F117" s="38">
        <v>0</v>
      </c>
      <c r="G117" s="38">
        <v>0</v>
      </c>
      <c r="H117" s="38">
        <v>0</v>
      </c>
      <c r="I117" s="39">
        <v>0</v>
      </c>
    </row>
    <row r="118" spans="1:15" s="59" customFormat="1" ht="12.75">
      <c r="A118" s="51"/>
      <c r="B118" s="52"/>
      <c r="C118" s="53"/>
      <c r="D118" s="54"/>
      <c r="E118" s="55"/>
      <c r="F118" s="56"/>
      <c r="G118" s="56"/>
      <c r="H118" s="56"/>
      <c r="I118" s="57"/>
      <c r="J118" s="58"/>
      <c r="K118" s="58"/>
      <c r="L118" s="58"/>
      <c r="M118" s="58"/>
      <c r="N118" s="58"/>
      <c r="O118" s="58"/>
    </row>
    <row r="119" spans="1:15" s="68" customFormat="1" ht="15">
      <c r="A119" s="60"/>
      <c r="B119" s="61"/>
      <c r="C119" s="62" t="s">
        <v>239</v>
      </c>
      <c r="D119" s="63" t="s">
        <v>240</v>
      </c>
      <c r="E119" s="63"/>
      <c r="F119" s="64"/>
      <c r="G119" s="64"/>
      <c r="H119" s="65">
        <f>SUM(H3:H117)</f>
        <v>0</v>
      </c>
      <c r="I119" s="66">
        <f>SUM(I4:I118)</f>
        <v>0</v>
      </c>
      <c r="J119" s="67"/>
      <c r="K119" s="67"/>
      <c r="L119" s="67"/>
      <c r="M119" s="67"/>
      <c r="N119" s="67"/>
      <c r="O119" s="67"/>
    </row>
    <row r="120" spans="1:15" s="68" customFormat="1" ht="15">
      <c r="A120" s="60"/>
      <c r="B120" s="61"/>
      <c r="C120" s="62" t="s">
        <v>241</v>
      </c>
      <c r="D120" s="69" t="s">
        <v>240</v>
      </c>
      <c r="E120" s="69"/>
      <c r="F120" s="70"/>
      <c r="G120" s="70"/>
      <c r="H120" s="27">
        <f>+H119*10%</f>
        <v>0</v>
      </c>
      <c r="I120" s="71"/>
      <c r="J120" s="67"/>
      <c r="K120" s="67"/>
      <c r="L120" s="67"/>
      <c r="M120" s="67"/>
      <c r="N120" s="67"/>
      <c r="O120" s="67"/>
    </row>
    <row r="121" spans="1:15" s="68" customFormat="1" ht="15">
      <c r="A121" s="60"/>
      <c r="B121" s="61"/>
      <c r="C121" s="62" t="s">
        <v>242</v>
      </c>
      <c r="D121" s="69" t="s">
        <v>240</v>
      </c>
      <c r="E121" s="69"/>
      <c r="F121" s="70"/>
      <c r="G121" s="72"/>
      <c r="H121" s="65">
        <f>+H119+H120</f>
        <v>0</v>
      </c>
      <c r="I121" s="71"/>
      <c r="J121" s="67"/>
      <c r="K121" s="67"/>
      <c r="L121" s="67"/>
      <c r="M121" s="67"/>
      <c r="N121" s="67"/>
      <c r="O121" s="67"/>
    </row>
    <row r="122" spans="1:15" s="68" customFormat="1" ht="15">
      <c r="A122" s="60"/>
      <c r="B122" s="61"/>
      <c r="C122" s="62" t="s">
        <v>243</v>
      </c>
      <c r="D122" s="69" t="s">
        <v>240</v>
      </c>
      <c r="E122" s="69"/>
      <c r="F122" s="70"/>
      <c r="G122" s="72"/>
      <c r="H122" s="27">
        <f>+H121*22%</f>
        <v>0</v>
      </c>
      <c r="I122" s="71"/>
      <c r="J122" s="67"/>
      <c r="K122" s="67"/>
      <c r="L122" s="67"/>
      <c r="M122" s="67"/>
      <c r="N122" s="67"/>
      <c r="O122" s="67"/>
    </row>
    <row r="123" spans="1:15" s="68" customFormat="1" ht="15">
      <c r="A123" s="60"/>
      <c r="B123" s="61"/>
      <c r="C123" s="62" t="s">
        <v>244</v>
      </c>
      <c r="D123" s="69" t="s">
        <v>240</v>
      </c>
      <c r="E123" s="69"/>
      <c r="F123" s="70"/>
      <c r="G123" s="72"/>
      <c r="H123" s="27">
        <f>+H121+H122</f>
        <v>0</v>
      </c>
      <c r="I123" s="71"/>
      <c r="J123" s="67"/>
      <c r="K123" s="67"/>
      <c r="L123" s="67"/>
      <c r="M123" s="67"/>
      <c r="N123" s="67"/>
      <c r="O123" s="67"/>
    </row>
    <row r="124" spans="1:15" s="68" customFormat="1" ht="15">
      <c r="A124" s="73"/>
      <c r="B124" s="74"/>
      <c r="C124" s="22"/>
      <c r="D124" s="75"/>
      <c r="E124" s="76"/>
      <c r="F124" s="77"/>
      <c r="G124" s="77"/>
      <c r="H124" s="77"/>
      <c r="I124" s="78"/>
      <c r="J124" s="67"/>
      <c r="K124" s="67"/>
      <c r="L124" s="67"/>
      <c r="M124" s="67"/>
      <c r="N124" s="67"/>
      <c r="O124" s="67"/>
    </row>
    <row r="125" spans="1:15" s="68" customFormat="1" ht="15">
      <c r="A125" s="60"/>
      <c r="B125" s="61"/>
      <c r="C125" s="79" t="s">
        <v>245</v>
      </c>
      <c r="D125" s="69" t="s">
        <v>240</v>
      </c>
      <c r="E125" s="69"/>
      <c r="F125" s="70"/>
      <c r="G125" s="70"/>
      <c r="H125" s="27">
        <f>+I119</f>
        <v>0</v>
      </c>
      <c r="I125" s="71"/>
      <c r="J125" s="67"/>
      <c r="K125" s="67"/>
      <c r="L125" s="67"/>
      <c r="M125" s="67"/>
      <c r="N125" s="67"/>
      <c r="O125" s="67"/>
    </row>
    <row r="126" spans="1:15" s="68" customFormat="1" ht="15">
      <c r="A126" s="60"/>
      <c r="B126" s="61"/>
      <c r="C126" s="79" t="s">
        <v>246</v>
      </c>
      <c r="D126" s="69" t="s">
        <v>240</v>
      </c>
      <c r="E126" s="69"/>
      <c r="F126" s="70"/>
      <c r="G126" s="70"/>
      <c r="H126" s="27">
        <f>+H120*50%</f>
        <v>0</v>
      </c>
      <c r="I126" s="71"/>
      <c r="J126" s="67"/>
      <c r="K126" s="67"/>
      <c r="L126" s="67"/>
      <c r="M126" s="67"/>
      <c r="N126" s="67"/>
      <c r="O126" s="67"/>
    </row>
    <row r="127" spans="1:39" s="7" customFormat="1" ht="12.75">
      <c r="A127" s="80"/>
      <c r="B127" s="81"/>
      <c r="C127" s="81"/>
      <c r="D127" s="82"/>
      <c r="E127" s="82"/>
      <c r="F127" s="83"/>
      <c r="G127" s="83"/>
      <c r="H127" s="83"/>
      <c r="I127" s="84"/>
      <c r="J127" s="85"/>
      <c r="K127" s="85"/>
      <c r="L127" s="85"/>
      <c r="M127" s="85"/>
      <c r="N127" s="85"/>
      <c r="O127" s="85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s="94" customFormat="1" ht="18">
      <c r="A128" s="86"/>
      <c r="B128" s="87"/>
      <c r="C128" s="88" t="s">
        <v>247</v>
      </c>
      <c r="D128" s="89" t="s">
        <v>240</v>
      </c>
      <c r="E128" s="89"/>
      <c r="F128" s="90"/>
      <c r="G128" s="90"/>
      <c r="H128" s="91">
        <f>+H123+H125+H126</f>
        <v>0</v>
      </c>
      <c r="I128" s="92"/>
      <c r="J128" s="93"/>
      <c r="K128" s="93"/>
      <c r="L128" s="93"/>
      <c r="M128" s="93"/>
      <c r="N128" s="93"/>
      <c r="O128" s="93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</row>
    <row r="129" spans="1:15" ht="12.75">
      <c r="A129" s="111"/>
      <c r="B129" s="111"/>
      <c r="C129" s="111"/>
      <c r="D129" s="111"/>
      <c r="E129" s="111"/>
      <c r="F129" s="111"/>
      <c r="G129" s="111"/>
      <c r="H129" s="111"/>
      <c r="I129" s="111"/>
      <c r="J129" s="85"/>
      <c r="K129" s="85"/>
      <c r="L129" s="85"/>
      <c r="M129" s="85"/>
      <c r="N129" s="85"/>
      <c r="O129" s="85"/>
    </row>
    <row r="130" spans="1:15" ht="18">
      <c r="A130" s="96"/>
      <c r="B130" s="97"/>
      <c r="C130" s="108" t="s">
        <v>248</v>
      </c>
      <c r="D130" s="108"/>
      <c r="E130" s="108"/>
      <c r="F130" s="108"/>
      <c r="G130" s="108"/>
      <c r="H130" s="108"/>
      <c r="I130" s="108"/>
      <c r="J130" s="85"/>
      <c r="K130" s="85"/>
      <c r="L130" s="85"/>
      <c r="M130" s="85"/>
      <c r="N130" s="85"/>
      <c r="O130" s="85"/>
    </row>
    <row r="131" spans="1:15" ht="18">
      <c r="A131" s="98"/>
      <c r="B131" s="99"/>
      <c r="C131" s="109" t="s">
        <v>249</v>
      </c>
      <c r="D131" s="109"/>
      <c r="E131" s="109"/>
      <c r="F131" s="109"/>
      <c r="G131" s="109"/>
      <c r="H131" s="109"/>
      <c r="I131" s="109"/>
      <c r="J131" s="85"/>
      <c r="K131" s="85"/>
      <c r="L131" s="85"/>
      <c r="M131" s="85"/>
      <c r="N131" s="85"/>
      <c r="O131" s="85"/>
    </row>
    <row r="132" spans="1:15" ht="18">
      <c r="A132" s="100"/>
      <c r="B132" s="101"/>
      <c r="C132" s="110" t="s">
        <v>250</v>
      </c>
      <c r="D132" s="110"/>
      <c r="E132" s="110"/>
      <c r="F132" s="110"/>
      <c r="G132" s="110"/>
      <c r="H132" s="110"/>
      <c r="I132" s="110"/>
      <c r="J132" s="85"/>
      <c r="K132" s="85"/>
      <c r="L132" s="85"/>
      <c r="M132" s="85"/>
      <c r="N132" s="85"/>
      <c r="O132" s="85"/>
    </row>
  </sheetData>
  <sheetProtection selectLockedCells="1" selectUnlockedCells="1"/>
  <mergeCells count="31">
    <mergeCell ref="C130:I130"/>
    <mergeCell ref="C131:I131"/>
    <mergeCell ref="C132:I132"/>
    <mergeCell ref="A112:B112"/>
    <mergeCell ref="A115:B115"/>
    <mergeCell ref="A116:B116"/>
    <mergeCell ref="A129:I129"/>
    <mergeCell ref="A101:B101"/>
    <mergeCell ref="A104:B104"/>
    <mergeCell ref="A106:B106"/>
    <mergeCell ref="A108:B108"/>
    <mergeCell ref="A91:B91"/>
    <mergeCell ref="A93:B93"/>
    <mergeCell ref="A97:B97"/>
    <mergeCell ref="A99:B99"/>
    <mergeCell ref="A54:B54"/>
    <mergeCell ref="A57:B57"/>
    <mergeCell ref="A67:B67"/>
    <mergeCell ref="A83:B83"/>
    <mergeCell ref="A38:B38"/>
    <mergeCell ref="A41:B41"/>
    <mergeCell ref="A44:B44"/>
    <mergeCell ref="A49:B49"/>
    <mergeCell ref="A18:B18"/>
    <mergeCell ref="A24:B24"/>
    <mergeCell ref="A28:B28"/>
    <mergeCell ref="A35:B35"/>
    <mergeCell ref="A1:I1"/>
    <mergeCell ref="A3:B3"/>
    <mergeCell ref="A6:B6"/>
    <mergeCell ref="A12:B12"/>
  </mergeCells>
  <printOptions horizontalCentered="1"/>
  <pageMargins left="0" right="0" top="0.31527777777777777" bottom="0.19652777777777777" header="0.5118055555555555" footer="0.5118055555555555"/>
  <pageSetup firstPageNumber="1" useFirstPageNumber="1" fitToHeight="2" fitToWidth="1" horizontalDpi="300" verticalDpi="300" orientation="portrait" paperSize="9"/>
  <rowBreaks count="1" manualBreakCount="1"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cbellini</cp:lastModifiedBy>
  <dcterms:created xsi:type="dcterms:W3CDTF">2018-05-14T17:45:44Z</dcterms:created>
  <dcterms:modified xsi:type="dcterms:W3CDTF">2018-05-14T17:45:45Z</dcterms:modified>
  <cp:category/>
  <cp:version/>
  <cp:contentType/>
  <cp:contentStatus/>
</cp:coreProperties>
</file>